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corona\Documents\Roberto Corona INE\Documents\DERFE-INE\01 JGE\JGE 2018\JGE 05.14\"/>
    </mc:Choice>
  </mc:AlternateContent>
  <bookViews>
    <workbookView xWindow="0" yWindow="0" windowWidth="23040" windowHeight="9408" activeTab="3"/>
  </bookViews>
  <sheets>
    <sheet name="Por_pais" sheetId="27" r:id="rId1"/>
    <sheet name="PEL_2017-2018" sheetId="5" r:id="rId2"/>
    <sheet name="CHIS" sheetId="20" r:id="rId3"/>
    <sheet name="CDMX" sheetId="21" r:id="rId4"/>
    <sheet name="GTO" sheetId="22" r:id="rId5"/>
    <sheet name="JAL" sheetId="23" r:id="rId6"/>
    <sheet name="MOR" sheetId="24" r:id="rId7"/>
    <sheet name="PUE" sheetId="25" r:id="rId8"/>
    <sheet name="YUC" sheetId="26" r:id="rId9"/>
  </sheets>
  <definedNames>
    <definedName name="_xlnm._FilterDatabase" localSheetId="0" hidden="1">Por_pais!$B$1:$H$1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27" l="1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I2" i="27"/>
  <c r="C107" i="27" l="1"/>
  <c r="D107" i="27"/>
  <c r="E107" i="27"/>
  <c r="F107" i="27"/>
  <c r="G107" i="27"/>
  <c r="H107" i="27"/>
  <c r="B107" i="27"/>
  <c r="J49" i="26" l="1"/>
  <c r="M48" i="26" s="1"/>
  <c r="I49" i="26"/>
  <c r="L45" i="26" s="1"/>
  <c r="K48" i="26"/>
  <c r="K47" i="26"/>
  <c r="K46" i="26"/>
  <c r="K45" i="26"/>
  <c r="K44" i="26"/>
  <c r="M43" i="26"/>
  <c r="K43" i="26"/>
  <c r="M42" i="26"/>
  <c r="K42" i="26"/>
  <c r="M41" i="26"/>
  <c r="K41" i="26"/>
  <c r="M40" i="26"/>
  <c r="K40" i="26"/>
  <c r="K39" i="26"/>
  <c r="K38" i="26"/>
  <c r="K37" i="26"/>
  <c r="I34" i="26"/>
  <c r="C6" i="26"/>
  <c r="J49" i="25"/>
  <c r="M48" i="25" s="1"/>
  <c r="I49" i="25"/>
  <c r="L48" i="25" s="1"/>
  <c r="K48" i="25"/>
  <c r="K47" i="25"/>
  <c r="E47" i="25"/>
  <c r="K46" i="25"/>
  <c r="K45" i="25"/>
  <c r="K44" i="25"/>
  <c r="K43" i="25"/>
  <c r="K42" i="25"/>
  <c r="K41" i="25"/>
  <c r="K40" i="25"/>
  <c r="K39" i="25"/>
  <c r="K38" i="25"/>
  <c r="K37" i="25"/>
  <c r="I34" i="25"/>
  <c r="J49" i="24"/>
  <c r="M48" i="24" s="1"/>
  <c r="I49" i="24"/>
  <c r="L45" i="24" s="1"/>
  <c r="K48" i="24"/>
  <c r="K47" i="24"/>
  <c r="K46" i="24"/>
  <c r="K45" i="24"/>
  <c r="K44" i="24"/>
  <c r="K43" i="24"/>
  <c r="K42" i="24"/>
  <c r="K41" i="24"/>
  <c r="K40" i="24"/>
  <c r="K39" i="24"/>
  <c r="K38" i="24"/>
  <c r="E38" i="24"/>
  <c r="K37" i="24"/>
  <c r="I34" i="24"/>
  <c r="J49" i="23"/>
  <c r="M47" i="23" s="1"/>
  <c r="I49" i="23"/>
  <c r="L48" i="23" s="1"/>
  <c r="K48" i="23"/>
  <c r="K47" i="23"/>
  <c r="K46" i="23"/>
  <c r="K45" i="23"/>
  <c r="K44" i="23"/>
  <c r="K43" i="23"/>
  <c r="E43" i="23"/>
  <c r="K42" i="23"/>
  <c r="K41" i="23"/>
  <c r="K40" i="23"/>
  <c r="K39" i="23"/>
  <c r="K38" i="23"/>
  <c r="K37" i="23"/>
  <c r="I34" i="23"/>
  <c r="E41" i="23" l="1"/>
  <c r="C6" i="24"/>
  <c r="M42" i="24"/>
  <c r="M43" i="24"/>
  <c r="E47" i="26"/>
  <c r="E40" i="26"/>
  <c r="E43" i="26"/>
  <c r="E44" i="26"/>
  <c r="E48" i="26"/>
  <c r="L37" i="25"/>
  <c r="E48" i="24"/>
  <c r="E46" i="24"/>
  <c r="D49" i="26"/>
  <c r="G45" i="26" s="1"/>
  <c r="E38" i="25"/>
  <c r="E42" i="25"/>
  <c r="E46" i="25"/>
  <c r="E40" i="24"/>
  <c r="C49" i="23"/>
  <c r="F37" i="23" s="1"/>
  <c r="E42" i="24"/>
  <c r="E44" i="24"/>
  <c r="E45" i="25"/>
  <c r="E39" i="26"/>
  <c r="E39" i="23"/>
  <c r="E45" i="23"/>
  <c r="E39" i="25"/>
  <c r="E43" i="25"/>
  <c r="E47" i="23"/>
  <c r="M37" i="24"/>
  <c r="M44" i="24"/>
  <c r="E37" i="23"/>
  <c r="M38" i="24"/>
  <c r="M39" i="24"/>
  <c r="M46" i="24"/>
  <c r="M47" i="24"/>
  <c r="E37" i="25"/>
  <c r="M37" i="26"/>
  <c r="M38" i="26"/>
  <c r="M44" i="26"/>
  <c r="M45" i="26"/>
  <c r="M46" i="26"/>
  <c r="D49" i="23"/>
  <c r="G47" i="23" s="1"/>
  <c r="M45" i="24"/>
  <c r="E41" i="25"/>
  <c r="D49" i="24"/>
  <c r="G38" i="24" s="1"/>
  <c r="M40" i="24"/>
  <c r="M41" i="24"/>
  <c r="L41" i="25"/>
  <c r="M39" i="26"/>
  <c r="M47" i="26"/>
  <c r="K49" i="26"/>
  <c r="C7" i="26" s="1"/>
  <c r="D6" i="26" s="1"/>
  <c r="G47" i="26"/>
  <c r="C49" i="26"/>
  <c r="F43" i="26" s="1"/>
  <c r="C5" i="26"/>
  <c r="D5" i="26" s="1"/>
  <c r="L38" i="26"/>
  <c r="L42" i="26"/>
  <c r="L46" i="26"/>
  <c r="E37" i="26"/>
  <c r="E41" i="26"/>
  <c r="E45" i="26"/>
  <c r="N38" i="26"/>
  <c r="L39" i="26"/>
  <c r="L43" i="26"/>
  <c r="L47" i="26"/>
  <c r="E38" i="26"/>
  <c r="E42" i="26"/>
  <c r="E46" i="26"/>
  <c r="L40" i="26"/>
  <c r="L44" i="26"/>
  <c r="L48" i="26"/>
  <c r="L37" i="26"/>
  <c r="L41" i="26"/>
  <c r="M40" i="25"/>
  <c r="L45" i="25"/>
  <c r="M37" i="25"/>
  <c r="E40" i="25"/>
  <c r="M41" i="25"/>
  <c r="E44" i="25"/>
  <c r="M45" i="25"/>
  <c r="E48" i="25"/>
  <c r="C49" i="25"/>
  <c r="K49" i="25"/>
  <c r="N46" i="25" s="1"/>
  <c r="C5" i="25"/>
  <c r="L38" i="25"/>
  <c r="L42" i="25"/>
  <c r="L46" i="25"/>
  <c r="D49" i="25"/>
  <c r="G40" i="25" s="1"/>
  <c r="M38" i="25"/>
  <c r="M42" i="25"/>
  <c r="M46" i="25"/>
  <c r="C6" i="25"/>
  <c r="L39" i="25"/>
  <c r="L43" i="25"/>
  <c r="L47" i="25"/>
  <c r="M39" i="25"/>
  <c r="M43" i="25"/>
  <c r="M47" i="25"/>
  <c r="L40" i="25"/>
  <c r="L44" i="25"/>
  <c r="M44" i="25"/>
  <c r="G40" i="24"/>
  <c r="C49" i="24"/>
  <c r="F37" i="24" s="1"/>
  <c r="K49" i="24"/>
  <c r="N42" i="24" s="1"/>
  <c r="C5" i="24"/>
  <c r="L38" i="24"/>
  <c r="L42" i="24"/>
  <c r="L46" i="24"/>
  <c r="E37" i="24"/>
  <c r="E41" i="24"/>
  <c r="E45" i="24"/>
  <c r="L39" i="24"/>
  <c r="L43" i="24"/>
  <c r="L47" i="24"/>
  <c r="L40" i="24"/>
  <c r="L44" i="24"/>
  <c r="L48" i="24"/>
  <c r="E39" i="24"/>
  <c r="E47" i="24"/>
  <c r="E43" i="24"/>
  <c r="L37" i="24"/>
  <c r="L41" i="24"/>
  <c r="L41" i="23"/>
  <c r="L39" i="23"/>
  <c r="L43" i="23"/>
  <c r="C6" i="23"/>
  <c r="M38" i="23"/>
  <c r="M42" i="23"/>
  <c r="L37" i="23"/>
  <c r="M40" i="23"/>
  <c r="M44" i="23"/>
  <c r="M46" i="23"/>
  <c r="M48" i="23"/>
  <c r="G46" i="23"/>
  <c r="G42" i="23"/>
  <c r="G41" i="23"/>
  <c r="G44" i="23"/>
  <c r="G38" i="23"/>
  <c r="G39" i="23"/>
  <c r="G43" i="23"/>
  <c r="M37" i="23"/>
  <c r="E40" i="23"/>
  <c r="M41" i="23"/>
  <c r="E44" i="23"/>
  <c r="M45" i="23"/>
  <c r="E48" i="23"/>
  <c r="K49" i="23"/>
  <c r="L45" i="23"/>
  <c r="C5" i="23"/>
  <c r="L38" i="23"/>
  <c r="L42" i="23"/>
  <c r="L46" i="23"/>
  <c r="L47" i="23"/>
  <c r="E38" i="23"/>
  <c r="M39" i="23"/>
  <c r="E42" i="23"/>
  <c r="M43" i="23"/>
  <c r="E46" i="23"/>
  <c r="L40" i="23"/>
  <c r="L44" i="23"/>
  <c r="J49" i="22"/>
  <c r="M48" i="22" s="1"/>
  <c r="I49" i="22"/>
  <c r="L48" i="22" s="1"/>
  <c r="K48" i="22"/>
  <c r="K47" i="22"/>
  <c r="K46" i="22"/>
  <c r="K45" i="22"/>
  <c r="K44" i="22"/>
  <c r="K43" i="22"/>
  <c r="K42" i="22"/>
  <c r="K41" i="22"/>
  <c r="K40" i="22"/>
  <c r="K39" i="22"/>
  <c r="K38" i="22"/>
  <c r="K37" i="22"/>
  <c r="I34" i="22"/>
  <c r="J49" i="21"/>
  <c r="M48" i="21" s="1"/>
  <c r="I49" i="21"/>
  <c r="L48" i="21" s="1"/>
  <c r="K48" i="21"/>
  <c r="L47" i="21"/>
  <c r="K47" i="21"/>
  <c r="K46" i="21"/>
  <c r="L45" i="21"/>
  <c r="K45" i="21"/>
  <c r="K44" i="21"/>
  <c r="K43" i="21"/>
  <c r="M42" i="21"/>
  <c r="K42" i="21"/>
  <c r="L41" i="21"/>
  <c r="K41" i="21"/>
  <c r="L40" i="21"/>
  <c r="K40" i="21"/>
  <c r="L39" i="21"/>
  <c r="K39" i="21"/>
  <c r="K38" i="21"/>
  <c r="L37" i="21"/>
  <c r="K37" i="21"/>
  <c r="I34" i="21"/>
  <c r="C6" i="21"/>
  <c r="J49" i="20"/>
  <c r="M46" i="20" s="1"/>
  <c r="I49" i="20"/>
  <c r="L45" i="20" s="1"/>
  <c r="K48" i="20"/>
  <c r="K47" i="20"/>
  <c r="K46" i="20"/>
  <c r="K45" i="20"/>
  <c r="K44" i="20"/>
  <c r="K43" i="20"/>
  <c r="K42" i="20"/>
  <c r="K41" i="20"/>
  <c r="K40" i="20"/>
  <c r="K39" i="20"/>
  <c r="K38" i="20"/>
  <c r="L37" i="20"/>
  <c r="K37" i="20"/>
  <c r="I34" i="20"/>
  <c r="G37" i="23" l="1"/>
  <c r="G45" i="23"/>
  <c r="G48" i="23"/>
  <c r="G40" i="23"/>
  <c r="E38" i="20"/>
  <c r="E46" i="20"/>
  <c r="E39" i="21"/>
  <c r="E41" i="21"/>
  <c r="E42" i="21"/>
  <c r="E38" i="22"/>
  <c r="E42" i="22"/>
  <c r="E46" i="22"/>
  <c r="G48" i="26"/>
  <c r="G39" i="26"/>
  <c r="G37" i="26"/>
  <c r="G42" i="26"/>
  <c r="G38" i="26"/>
  <c r="G40" i="26"/>
  <c r="G41" i="26"/>
  <c r="G46" i="26"/>
  <c r="G43" i="26"/>
  <c r="G44" i="26"/>
  <c r="D7" i="26"/>
  <c r="L49" i="25"/>
  <c r="N48" i="26"/>
  <c r="M49" i="26"/>
  <c r="G39" i="24"/>
  <c r="M49" i="24"/>
  <c r="G45" i="24"/>
  <c r="G46" i="24"/>
  <c r="F39" i="23"/>
  <c r="F41" i="23"/>
  <c r="F44" i="23"/>
  <c r="F40" i="23"/>
  <c r="F38" i="23"/>
  <c r="F42" i="23"/>
  <c r="F47" i="23"/>
  <c r="F46" i="23"/>
  <c r="F45" i="23"/>
  <c r="F48" i="23"/>
  <c r="F43" i="23"/>
  <c r="M39" i="20"/>
  <c r="M40" i="20"/>
  <c r="M41" i="20"/>
  <c r="M42" i="20"/>
  <c r="M48" i="20"/>
  <c r="C6" i="20"/>
  <c r="M44" i="20"/>
  <c r="M37" i="20"/>
  <c r="E40" i="20"/>
  <c r="E42" i="20"/>
  <c r="E43" i="21"/>
  <c r="E48" i="22"/>
  <c r="F44" i="24"/>
  <c r="E37" i="21"/>
  <c r="E44" i="20"/>
  <c r="E48" i="21"/>
  <c r="E48" i="20"/>
  <c r="E45" i="21"/>
  <c r="E39" i="22"/>
  <c r="E40" i="22"/>
  <c r="E44" i="22"/>
  <c r="F39" i="24"/>
  <c r="E40" i="21"/>
  <c r="E44" i="21"/>
  <c r="D49" i="22"/>
  <c r="G42" i="22" s="1"/>
  <c r="N38" i="24"/>
  <c r="G47" i="24"/>
  <c r="G42" i="24"/>
  <c r="G48" i="24"/>
  <c r="F47" i="26"/>
  <c r="F41" i="26"/>
  <c r="F40" i="26"/>
  <c r="D49" i="20"/>
  <c r="G38" i="20" s="1"/>
  <c r="D49" i="21"/>
  <c r="G39" i="21" s="1"/>
  <c r="G43" i="24"/>
  <c r="G41" i="24"/>
  <c r="G44" i="24"/>
  <c r="G39" i="25"/>
  <c r="N38" i="25"/>
  <c r="E47" i="21"/>
  <c r="N37" i="24"/>
  <c r="G37" i="24"/>
  <c r="N44" i="24"/>
  <c r="N41" i="25"/>
  <c r="F39" i="26"/>
  <c r="F37" i="26"/>
  <c r="N41" i="26"/>
  <c r="N47" i="26"/>
  <c r="N43" i="26"/>
  <c r="N39" i="26"/>
  <c r="N46" i="26"/>
  <c r="N44" i="26"/>
  <c r="N45" i="26"/>
  <c r="N42" i="26"/>
  <c r="N37" i="26"/>
  <c r="N40" i="26"/>
  <c r="L49" i="26"/>
  <c r="E49" i="26"/>
  <c r="F45" i="26"/>
  <c r="F48" i="26"/>
  <c r="F44" i="26"/>
  <c r="F42" i="26"/>
  <c r="F38" i="26"/>
  <c r="F46" i="26"/>
  <c r="N42" i="25"/>
  <c r="N37" i="25"/>
  <c r="M49" i="25"/>
  <c r="G44" i="25"/>
  <c r="N47" i="25"/>
  <c r="N43" i="25"/>
  <c r="N39" i="25"/>
  <c r="C7" i="25"/>
  <c r="D7" i="25" s="1"/>
  <c r="N40" i="25"/>
  <c r="N44" i="25"/>
  <c r="N48" i="25"/>
  <c r="D6" i="25"/>
  <c r="G46" i="25"/>
  <c r="G42" i="25"/>
  <c r="G38" i="25"/>
  <c r="G45" i="25"/>
  <c r="G41" i="25"/>
  <c r="G37" i="25"/>
  <c r="F46" i="25"/>
  <c r="F42" i="25"/>
  <c r="F38" i="25"/>
  <c r="F47" i="25"/>
  <c r="F45" i="25"/>
  <c r="F39" i="25"/>
  <c r="F43" i="25"/>
  <c r="G47" i="25"/>
  <c r="G48" i="25"/>
  <c r="N45" i="25"/>
  <c r="F48" i="25"/>
  <c r="F44" i="25"/>
  <c r="G43" i="25"/>
  <c r="F41" i="25"/>
  <c r="F40" i="25"/>
  <c r="E49" i="25"/>
  <c r="H40" i="25" s="1"/>
  <c r="F37" i="25"/>
  <c r="D5" i="25"/>
  <c r="N45" i="24"/>
  <c r="N41" i="24"/>
  <c r="N40" i="24"/>
  <c r="F46" i="24"/>
  <c r="F42" i="24"/>
  <c r="F38" i="24"/>
  <c r="F45" i="24"/>
  <c r="F43" i="24"/>
  <c r="F48" i="24"/>
  <c r="E49" i="24"/>
  <c r="H39" i="24" s="1"/>
  <c r="F47" i="24"/>
  <c r="L49" i="24"/>
  <c r="N47" i="24"/>
  <c r="N43" i="24"/>
  <c r="N39" i="24"/>
  <c r="C7" i="24"/>
  <c r="N48" i="24"/>
  <c r="N46" i="24"/>
  <c r="F41" i="24"/>
  <c r="F40" i="24"/>
  <c r="L49" i="23"/>
  <c r="C7" i="23"/>
  <c r="N42" i="23"/>
  <c r="N46" i="23"/>
  <c r="N38" i="23"/>
  <c r="N48" i="23"/>
  <c r="N44" i="23"/>
  <c r="N40" i="23"/>
  <c r="N39" i="23"/>
  <c r="D5" i="23"/>
  <c r="G49" i="23"/>
  <c r="N37" i="23"/>
  <c r="N45" i="23"/>
  <c r="N47" i="23"/>
  <c r="N41" i="23"/>
  <c r="E49" i="23"/>
  <c r="H44" i="23" s="1"/>
  <c r="M49" i="23"/>
  <c r="N43" i="23"/>
  <c r="L37" i="22"/>
  <c r="M41" i="22"/>
  <c r="L43" i="22"/>
  <c r="M37" i="22"/>
  <c r="M43" i="22"/>
  <c r="L45" i="22"/>
  <c r="K49" i="22"/>
  <c r="N38" i="22" s="1"/>
  <c r="M40" i="22"/>
  <c r="M45" i="22"/>
  <c r="M47" i="22"/>
  <c r="L39" i="22"/>
  <c r="M39" i="22"/>
  <c r="M44" i="22"/>
  <c r="C6" i="22"/>
  <c r="L41" i="22"/>
  <c r="G43" i="22"/>
  <c r="C5" i="22"/>
  <c r="L38" i="22"/>
  <c r="L42" i="22"/>
  <c r="L46" i="22"/>
  <c r="C49" i="22"/>
  <c r="F41" i="22" s="1"/>
  <c r="E37" i="22"/>
  <c r="M38" i="22"/>
  <c r="E41" i="22"/>
  <c r="M42" i="22"/>
  <c r="E45" i="22"/>
  <c r="M46" i="22"/>
  <c r="L47" i="22"/>
  <c r="L40" i="22"/>
  <c r="L44" i="22"/>
  <c r="E43" i="22"/>
  <c r="E47" i="22"/>
  <c r="C5" i="21"/>
  <c r="M37" i="21"/>
  <c r="L42" i="21"/>
  <c r="M45" i="21"/>
  <c r="M39" i="21"/>
  <c r="L44" i="21"/>
  <c r="L38" i="21"/>
  <c r="M41" i="21"/>
  <c r="L46" i="21"/>
  <c r="M38" i="21"/>
  <c r="L43" i="21"/>
  <c r="M46" i="21"/>
  <c r="M43" i="21"/>
  <c r="C49" i="21"/>
  <c r="F48" i="21" s="1"/>
  <c r="K49" i="21"/>
  <c r="N41" i="21" s="1"/>
  <c r="E38" i="21"/>
  <c r="E46" i="21"/>
  <c r="M47" i="21"/>
  <c r="M40" i="21"/>
  <c r="M44" i="21"/>
  <c r="M43" i="20"/>
  <c r="M38" i="20"/>
  <c r="M45" i="20"/>
  <c r="M47" i="20"/>
  <c r="L40" i="20"/>
  <c r="G41" i="20"/>
  <c r="C49" i="20"/>
  <c r="F45" i="20" s="1"/>
  <c r="K49" i="20"/>
  <c r="N46" i="20" s="1"/>
  <c r="C5" i="20"/>
  <c r="L38" i="20"/>
  <c r="L42" i="20"/>
  <c r="L46" i="20"/>
  <c r="E37" i="20"/>
  <c r="E41" i="20"/>
  <c r="E45" i="20"/>
  <c r="L39" i="20"/>
  <c r="L43" i="20"/>
  <c r="L47" i="20"/>
  <c r="L44" i="20"/>
  <c r="L48" i="20"/>
  <c r="E39" i="20"/>
  <c r="E43" i="20"/>
  <c r="E47" i="20"/>
  <c r="L41" i="20"/>
  <c r="G49" i="26" l="1"/>
  <c r="N39" i="22"/>
  <c r="F49" i="23"/>
  <c r="N45" i="21"/>
  <c r="N39" i="21"/>
  <c r="M49" i="20"/>
  <c r="G44" i="20"/>
  <c r="G41" i="22"/>
  <c r="H44" i="25"/>
  <c r="G42" i="20"/>
  <c r="G39" i="20"/>
  <c r="G37" i="20"/>
  <c r="G44" i="22"/>
  <c r="G46" i="22"/>
  <c r="H42" i="23"/>
  <c r="F43" i="22"/>
  <c r="F43" i="20"/>
  <c r="G45" i="21"/>
  <c r="H40" i="23"/>
  <c r="F44" i="20"/>
  <c r="G49" i="24"/>
  <c r="G48" i="20"/>
  <c r="L49" i="21"/>
  <c r="N49" i="26"/>
  <c r="G43" i="21"/>
  <c r="G48" i="21"/>
  <c r="G40" i="21"/>
  <c r="F37" i="22"/>
  <c r="G39" i="22"/>
  <c r="G45" i="22"/>
  <c r="N49" i="24"/>
  <c r="G42" i="21"/>
  <c r="G40" i="20"/>
  <c r="N40" i="20"/>
  <c r="G43" i="20"/>
  <c r="G46" i="20"/>
  <c r="G37" i="21"/>
  <c r="G44" i="21"/>
  <c r="N37" i="22"/>
  <c r="N48" i="22"/>
  <c r="G48" i="22"/>
  <c r="N43" i="22"/>
  <c r="G47" i="22"/>
  <c r="G38" i="22"/>
  <c r="H48" i="25"/>
  <c r="G46" i="21"/>
  <c r="G47" i="21"/>
  <c r="G38" i="21"/>
  <c r="G47" i="20"/>
  <c r="G45" i="20"/>
  <c r="N42" i="21"/>
  <c r="G41" i="21"/>
  <c r="N38" i="21"/>
  <c r="G40" i="22"/>
  <c r="N46" i="22"/>
  <c r="F44" i="22"/>
  <c r="G37" i="22"/>
  <c r="F49" i="24"/>
  <c r="F49" i="26"/>
  <c r="H44" i="26"/>
  <c r="H40" i="26"/>
  <c r="H48" i="26"/>
  <c r="H43" i="26"/>
  <c r="H47" i="26"/>
  <c r="H39" i="26"/>
  <c r="H37" i="26"/>
  <c r="H46" i="26"/>
  <c r="H42" i="26"/>
  <c r="H41" i="26"/>
  <c r="H45" i="26"/>
  <c r="H38" i="26"/>
  <c r="N49" i="25"/>
  <c r="F49" i="25"/>
  <c r="H42" i="25"/>
  <c r="H38" i="25"/>
  <c r="H46" i="25"/>
  <c r="H41" i="25"/>
  <c r="H45" i="25"/>
  <c r="H43" i="25"/>
  <c r="H47" i="25"/>
  <c r="H39" i="25"/>
  <c r="H37" i="25"/>
  <c r="G49" i="25"/>
  <c r="D7" i="24"/>
  <c r="D6" i="24"/>
  <c r="H48" i="24"/>
  <c r="H42" i="24"/>
  <c r="H40" i="24"/>
  <c r="H38" i="24"/>
  <c r="H44" i="24"/>
  <c r="H46" i="24"/>
  <c r="H37" i="24"/>
  <c r="H41" i="24"/>
  <c r="H45" i="24"/>
  <c r="H47" i="24"/>
  <c r="H43" i="24"/>
  <c r="D5" i="24"/>
  <c r="N49" i="23"/>
  <c r="H45" i="23"/>
  <c r="H37" i="23"/>
  <c r="H41" i="23"/>
  <c r="H43" i="23"/>
  <c r="H47" i="23"/>
  <c r="H39" i="23"/>
  <c r="H46" i="23"/>
  <c r="H38" i="23"/>
  <c r="H48" i="23"/>
  <c r="D7" i="23"/>
  <c r="D6" i="23"/>
  <c r="N44" i="22"/>
  <c r="N47" i="22"/>
  <c r="M49" i="22"/>
  <c r="N40" i="22"/>
  <c r="N41" i="22"/>
  <c r="N45" i="22"/>
  <c r="N42" i="22"/>
  <c r="C7" i="22"/>
  <c r="D5" i="22" s="1"/>
  <c r="L49" i="22"/>
  <c r="F47" i="22"/>
  <c r="F45" i="22"/>
  <c r="F40" i="22"/>
  <c r="F48" i="22"/>
  <c r="E49" i="22"/>
  <c r="H43" i="22" s="1"/>
  <c r="F39" i="22"/>
  <c r="F46" i="22"/>
  <c r="F42" i="22"/>
  <c r="F38" i="22"/>
  <c r="N43" i="21"/>
  <c r="M49" i="21"/>
  <c r="F37" i="21"/>
  <c r="F46" i="21"/>
  <c r="F41" i="21"/>
  <c r="N48" i="21"/>
  <c r="N44" i="21"/>
  <c r="N40" i="21"/>
  <c r="C7" i="21"/>
  <c r="N37" i="21"/>
  <c r="F47" i="21"/>
  <c r="F43" i="21"/>
  <c r="F39" i="21"/>
  <c r="F38" i="21"/>
  <c r="F42" i="21"/>
  <c r="N46" i="21"/>
  <c r="N47" i="21"/>
  <c r="E49" i="21"/>
  <c r="H46" i="21" s="1"/>
  <c r="F45" i="21"/>
  <c r="F44" i="21"/>
  <c r="F40" i="21"/>
  <c r="N41" i="20"/>
  <c r="L49" i="20"/>
  <c r="N38" i="20"/>
  <c r="N47" i="20"/>
  <c r="N43" i="20"/>
  <c r="N39" i="20"/>
  <c r="C7" i="20"/>
  <c r="D5" i="20" s="1"/>
  <c r="N42" i="20"/>
  <c r="N45" i="20"/>
  <c r="F46" i="20"/>
  <c r="F42" i="20"/>
  <c r="F38" i="20"/>
  <c r="F48" i="20"/>
  <c r="F40" i="20"/>
  <c r="F39" i="20"/>
  <c r="N37" i="20"/>
  <c r="N44" i="20"/>
  <c r="F47" i="20"/>
  <c r="F37" i="20"/>
  <c r="E49" i="20"/>
  <c r="H39" i="20" s="1"/>
  <c r="N48" i="20"/>
  <c r="F41" i="20"/>
  <c r="G49" i="22" l="1"/>
  <c r="G49" i="21"/>
  <c r="G49" i="20"/>
  <c r="H47" i="20"/>
  <c r="H41" i="20"/>
  <c r="H45" i="20"/>
  <c r="H37" i="20"/>
  <c r="H43" i="20"/>
  <c r="F49" i="22"/>
  <c r="H37" i="22"/>
  <c r="H49" i="25"/>
  <c r="H45" i="22"/>
  <c r="H49" i="26"/>
  <c r="H49" i="24"/>
  <c r="H49" i="23"/>
  <c r="D6" i="22"/>
  <c r="D7" i="22"/>
  <c r="N49" i="22"/>
  <c r="H42" i="22"/>
  <c r="H38" i="22"/>
  <c r="H39" i="22"/>
  <c r="H40" i="22"/>
  <c r="H44" i="22"/>
  <c r="H46" i="22"/>
  <c r="H48" i="22"/>
  <c r="H41" i="22"/>
  <c r="H47" i="22"/>
  <c r="D7" i="21"/>
  <c r="D6" i="21"/>
  <c r="D5" i="21"/>
  <c r="F49" i="21"/>
  <c r="H44" i="21"/>
  <c r="H37" i="21"/>
  <c r="H48" i="21"/>
  <c r="H42" i="21"/>
  <c r="H41" i="21"/>
  <c r="H45" i="21"/>
  <c r="H40" i="21"/>
  <c r="H47" i="21"/>
  <c r="H43" i="21"/>
  <c r="H39" i="21"/>
  <c r="H38" i="21"/>
  <c r="N49" i="21"/>
  <c r="F49" i="20"/>
  <c r="H38" i="20"/>
  <c r="H42" i="20"/>
  <c r="H46" i="20"/>
  <c r="H40" i="20"/>
  <c r="H48" i="20"/>
  <c r="H44" i="20"/>
  <c r="N49" i="20"/>
  <c r="D7" i="20"/>
  <c r="D6" i="20"/>
  <c r="H49" i="20" l="1"/>
  <c r="H49" i="22"/>
  <c r="H49" i="21"/>
  <c r="E38" i="5" l="1"/>
  <c r="E46" i="5"/>
  <c r="E44" i="5"/>
  <c r="E45" i="5"/>
  <c r="E41" i="5"/>
  <c r="E43" i="5"/>
  <c r="E42" i="5"/>
  <c r="E37" i="5"/>
  <c r="E48" i="5"/>
  <c r="E40" i="5"/>
  <c r="E47" i="5"/>
  <c r="E39" i="5"/>
  <c r="K37" i="5" l="1"/>
  <c r="K38" i="5"/>
  <c r="K39" i="5"/>
  <c r="K40" i="5"/>
  <c r="K41" i="5"/>
  <c r="K42" i="5"/>
  <c r="K43" i="5"/>
  <c r="K44" i="5"/>
  <c r="K45" i="5"/>
  <c r="K46" i="5"/>
  <c r="K47" i="5"/>
  <c r="K48" i="5"/>
  <c r="J49" i="5"/>
  <c r="M37" i="5" s="1"/>
  <c r="I49" i="5"/>
  <c r="E49" i="5"/>
  <c r="H48" i="5" s="1"/>
  <c r="D49" i="5"/>
  <c r="C49" i="5"/>
  <c r="I34" i="5"/>
  <c r="L37" i="5" l="1"/>
  <c r="C5" i="5"/>
  <c r="C6" i="5"/>
  <c r="H47" i="5"/>
  <c r="F39" i="5"/>
  <c r="F46" i="5"/>
  <c r="F37" i="5"/>
  <c r="F42" i="5"/>
  <c r="F38" i="5"/>
  <c r="F40" i="5"/>
  <c r="F48" i="5"/>
  <c r="F45" i="5"/>
  <c r="F44" i="5"/>
  <c r="F47" i="5"/>
  <c r="F41" i="5"/>
  <c r="F43" i="5"/>
  <c r="G39" i="5"/>
  <c r="G41" i="5"/>
  <c r="G42" i="5"/>
  <c r="G45" i="5"/>
  <c r="G38" i="5"/>
  <c r="G37" i="5"/>
  <c r="G47" i="5"/>
  <c r="G48" i="5"/>
  <c r="G43" i="5"/>
  <c r="G44" i="5"/>
  <c r="G40" i="5"/>
  <c r="G46" i="5"/>
  <c r="H37" i="5"/>
  <c r="H39" i="5"/>
  <c r="H45" i="5"/>
  <c r="H41" i="5"/>
  <c r="H46" i="5"/>
  <c r="H44" i="5"/>
  <c r="H38" i="5"/>
  <c r="H43" i="5"/>
  <c r="H42" i="5"/>
  <c r="H40" i="5"/>
  <c r="M48" i="5"/>
  <c r="M43" i="5"/>
  <c r="K49" i="5"/>
  <c r="N41" i="5" s="1"/>
  <c r="M42" i="5"/>
  <c r="M39" i="5"/>
  <c r="M38" i="5"/>
  <c r="M47" i="5"/>
  <c r="M46" i="5"/>
  <c r="M44" i="5"/>
  <c r="N46" i="5"/>
  <c r="L43" i="5"/>
  <c r="M41" i="5"/>
  <c r="L42" i="5"/>
  <c r="M40" i="5"/>
  <c r="L44" i="5"/>
  <c r="L41" i="5"/>
  <c r="L48" i="5"/>
  <c r="L40" i="5"/>
  <c r="L47" i="5"/>
  <c r="L39" i="5"/>
  <c r="M45" i="5"/>
  <c r="L46" i="5"/>
  <c r="L38" i="5"/>
  <c r="L45" i="5"/>
  <c r="N43" i="5" l="1"/>
  <c r="N38" i="5"/>
  <c r="N42" i="5"/>
  <c r="N45" i="5"/>
  <c r="N40" i="5"/>
  <c r="N37" i="5"/>
  <c r="N47" i="5"/>
  <c r="N44" i="5"/>
  <c r="N39" i="5"/>
  <c r="C7" i="5"/>
  <c r="D5" i="5" s="1"/>
  <c r="F49" i="5"/>
  <c r="G49" i="5"/>
  <c r="H49" i="5"/>
  <c r="N48" i="5"/>
  <c r="L49" i="5"/>
  <c r="M49" i="5"/>
  <c r="N49" i="5" l="1"/>
  <c r="D7" i="5"/>
  <c r="D6" i="5"/>
</calcChain>
</file>

<file path=xl/sharedStrings.xml><?xml version="1.0" encoding="utf-8"?>
<sst xmlns="http://schemas.openxmlformats.org/spreadsheetml/2006/main" count="422" uniqueCount="149">
  <si>
    <t>TOTAL</t>
  </si>
  <si>
    <t>Sexo</t>
  </si>
  <si>
    <t>%</t>
  </si>
  <si>
    <t>Edad promedio</t>
  </si>
  <si>
    <t>Hombres</t>
  </si>
  <si>
    <t>Mujeres</t>
  </si>
  <si>
    <t>Ambos</t>
  </si>
  <si>
    <t>Rango de edad (años)</t>
  </si>
  <si>
    <t>Porcentaje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</si>
  <si>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</si>
  <si>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</si>
  <si>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</si>
  <si>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</si>
  <si>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</si>
  <si>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</si>
  <si>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</si>
  <si>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</si>
  <si>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</si>
  <si>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</si>
  <si>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o más</t>
  </si>
  <si>
    <t>PEL 2017-2018</t>
  </si>
  <si>
    <t>CHIAPAS</t>
  </si>
  <si>
    <t>CDMX</t>
  </si>
  <si>
    <t>GUANAJUATO</t>
  </si>
  <si>
    <t>JALISCO</t>
  </si>
  <si>
    <t>MORELOS</t>
  </si>
  <si>
    <t>PUEBLA</t>
  </si>
  <si>
    <t>YUCATÁN</t>
  </si>
  <si>
    <t>LNERE Definitiva</t>
  </si>
  <si>
    <t>GUANAJUATO - LNERE Definitiva por sexo</t>
  </si>
  <si>
    <t>GUANAJUATO - Distribución de LNERE Definitiva por rangos de edad</t>
  </si>
  <si>
    <t>GUANAJUATO - Distribución de LNERE Definitiva por rangos de edad y sexo</t>
  </si>
  <si>
    <t>GUANAJUATO - Número de LNERE Definitiva por rangos de edad y sexo</t>
  </si>
  <si>
    <t>PUEBLA - LNERE Definitiva por sexo</t>
  </si>
  <si>
    <t>PUEBLA - Distribución de LNERE Definitiva por rangos de edad</t>
  </si>
  <si>
    <t>PUEBLA - Distribución de LNERE Definitiva por rangos de edad y sexo</t>
  </si>
  <si>
    <t>PUEBLA - Número de LNERE Definitiva por rangos de edad y sexo</t>
  </si>
  <si>
    <t>YUCATÁN - Distribución de LNERE Definitiva por rangos de edad</t>
  </si>
  <si>
    <t>YUCATÁN - Distribución de LNERE Definitiva por rangos de edad y sexo</t>
  </si>
  <si>
    <t>YUCATÁN - Número de LNERE Definitiva por rangos de edad y sexo</t>
  </si>
  <si>
    <t>ALEMANIA</t>
  </si>
  <si>
    <t>ANDORRA</t>
  </si>
  <si>
    <t>ANGOLA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</si>
  <si>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</si>
  <si>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</si>
  <si>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</si>
  <si>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</si>
  <si>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</si>
  <si>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</si>
  <si>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</si>
  <si>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AZERBAIJAN</t>
  </si>
  <si>
    <t>BELGICA</t>
  </si>
  <si>
    <t>BELICE</t>
  </si>
  <si>
    <t>BENIN</t>
  </si>
  <si>
    <t>BIELORRUSIA</t>
  </si>
  <si>
    <t>BOLIVIA</t>
  </si>
  <si>
    <t>BRASIL</t>
  </si>
  <si>
    <t>BULGARIA</t>
  </si>
  <si>
    <t>CAMBOYA</t>
  </si>
  <si>
    <t>CANADA</t>
  </si>
  <si>
    <t>CHILE</t>
  </si>
  <si>
    <t>CHINA</t>
  </si>
  <si>
    <t>CHIPRE</t>
  </si>
  <si>
    <t>COLOMBIA</t>
  </si>
  <si>
    <t>COREA DEL SUR</t>
  </si>
  <si>
    <t>COSTA RICA</t>
  </si>
  <si>
    <t>CROACIA</t>
  </si>
  <si>
    <t>CUBA</t>
  </si>
  <si>
    <t>DINAMARCA</t>
  </si>
  <si>
    <t>ECUADOR</t>
  </si>
  <si>
    <t>EGIPTO</t>
  </si>
  <si>
    <t>EL SALVADOR</t>
  </si>
  <si>
    <t>EMIRATOS ARABES UNIDOS</t>
  </si>
  <si>
    <t>ESLOVAQUIA</t>
  </si>
  <si>
    <t>ESLOVENIA</t>
  </si>
  <si>
    <t>ESPAÑA</t>
  </si>
  <si>
    <t>ESTADOS UNIDOS DE AMERICA</t>
  </si>
  <si>
    <t>ESTONIA</t>
  </si>
  <si>
    <t>ETIOPIA</t>
  </si>
  <si>
    <t>FILIPINAS</t>
  </si>
  <si>
    <t>FINLANDIA</t>
  </si>
  <si>
    <t>FRANCIA</t>
  </si>
  <si>
    <t>GHANA</t>
  </si>
  <si>
    <t>GRECIA</t>
  </si>
  <si>
    <t>GUATEMALA</t>
  </si>
  <si>
    <t>HAITI</t>
  </si>
  <si>
    <t>HONDURAS</t>
  </si>
  <si>
    <t>HONG KONG</t>
  </si>
  <si>
    <t>HUNGRIA</t>
  </si>
  <si>
    <t>INDIA</t>
  </si>
  <si>
    <t>INDONESIA</t>
  </si>
  <si>
    <t>IRLANDA</t>
  </si>
  <si>
    <t>ISLANDIA</t>
  </si>
  <si>
    <t>ISRAEL</t>
  </si>
  <si>
    <t>ITALIA</t>
  </si>
  <si>
    <t>JAMAICA</t>
  </si>
  <si>
    <t>JAPON</t>
  </si>
  <si>
    <t>JORDANIA</t>
  </si>
  <si>
    <t>KENIA</t>
  </si>
  <si>
    <t>KUWAIT</t>
  </si>
  <si>
    <t>LETONIA</t>
  </si>
  <si>
    <t>LIBANO</t>
  </si>
  <si>
    <t>LIECHTENSTEIN</t>
  </si>
  <si>
    <t>LITUANIA</t>
  </si>
  <si>
    <t>LUXEMBURGO</t>
  </si>
  <si>
    <t>MADAGASCAR</t>
  </si>
  <si>
    <t>MALASIA</t>
  </si>
  <si>
    <t>MALTA</t>
  </si>
  <si>
    <t>MARRUECOS</t>
  </si>
  <si>
    <t>MONACO</t>
  </si>
  <si>
    <t>MYANMAR</t>
  </si>
  <si>
    <t>NICARAGUA</t>
  </si>
  <si>
    <t>NIGERIA</t>
  </si>
  <si>
    <t>NORUEGA</t>
  </si>
  <si>
    <t>NUEVA ZELANDIA</t>
  </si>
  <si>
    <t>PAISES BAJOS</t>
  </si>
  <si>
    <t>PANAMA</t>
  </si>
  <si>
    <t>PARAGUAY</t>
  </si>
  <si>
    <t>PERU</t>
  </si>
  <si>
    <t>POLONIA</t>
  </si>
  <si>
    <t>PORTUGAL</t>
  </si>
  <si>
    <t>PUERTO RICO</t>
  </si>
  <si>
    <t>QATAR</t>
  </si>
  <si>
    <t>REINO UNIDO</t>
  </si>
  <si>
    <t>REPUBLICA CHECA</t>
  </si>
  <si>
    <t>REPUBLICA DOMINICANA</t>
  </si>
  <si>
    <t>REUNION</t>
  </si>
  <si>
    <t>RUMANIA</t>
  </si>
  <si>
    <t>RUSIA</t>
  </si>
  <si>
    <t>SANTA LUCIA</t>
  </si>
  <si>
    <t>SERBIA</t>
  </si>
  <si>
    <t>SINGAPUR</t>
  </si>
  <si>
    <t>SRI LANKA</t>
  </si>
  <si>
    <t>SUDAFRICA</t>
  </si>
  <si>
    <t>SUECIA</t>
  </si>
  <si>
    <t>SUIZA</t>
  </si>
  <si>
    <t>TAILANDIA</t>
  </si>
  <si>
    <t>TAIWAN</t>
  </si>
  <si>
    <t>TRINIDAD Y TOBAGO</t>
  </si>
  <si>
    <t>TURQUIA</t>
  </si>
  <si>
    <t>UCRANIA</t>
  </si>
  <si>
    <t>URUGUAY</t>
  </si>
  <si>
    <t>VENEZUELA</t>
  </si>
  <si>
    <t>VIETNAM</t>
  </si>
  <si>
    <t>VIRGENES ISLAS BRITANICAS</t>
  </si>
  <si>
    <t>CIUDAD DE MEXICO</t>
  </si>
  <si>
    <t>YUCATAN</t>
  </si>
  <si>
    <t xml:space="preserve">                          
                           ENTIDAD FEDERATIVA
                                                DE VOTO
  PAIS DE RESIDENCIA
</t>
  </si>
  <si>
    <t>TOTAL 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</si>
</sst>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;[Red]0.0"/>
    <numFmt numFmtId="166" formatCode="#,##0.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641345"/>
      <name val="Century Gothic"/>
      <family val="2"/>
    </font>
    <font>
      <sz val="9"/>
      <name val="Century Gothic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rgb="FF641345"/>
      </left>
      <right style="medium">
        <color rgb="FF641345"/>
      </right>
      <top style="medium">
        <color rgb="FF641345"/>
      </top>
      <bottom style="medium">
        <color rgb="FF641345"/>
      </bottom>
      <diagonal style="medium">
        <color rgb="FF641345"/>
      </diagonal>
    </border>
    <border>
      <left style="medium">
        <color rgb="FF641345"/>
      </left>
      <right style="medium">
        <color rgb="FF641345"/>
      </right>
      <top style="medium">
        <color rgb="FF641345"/>
      </top>
      <bottom style="medium">
        <color rgb="FF64134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4" borderId="2" xfId="0" applyFill="1" applyBorder="1"/>
    <xf numFmtId="0" fontId="0" fillId="4" borderId="3" xfId="0" applyFill="1" applyBorder="1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4" borderId="0" xfId="0" applyFill="1"/>
    <xf numFmtId="0" fontId="2" fillId="0" borderId="4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7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0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AA0078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CDMX!$B$51</c:f>
          <c:strCache>
            <c:ptCount val="1"/>
          </c:strCache>
        </c:strRef>
      </c:tx>
      <c:layout>
        <c:manualLayout>
          <c:xMode val="edge"/>
          <c:yMode val="edge"/>
          <c:x val="0.17081315651787973"/>
          <c:y val="1.3487473868967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CDMX!$N$36</c:f>
              <c:strCache>
                <c:ptCount val="1"/>
                <c:pt idx="0">
                  <c:v>CDMX</c:v>
                </c:pt>
              </c:strCache>
            </c:strRef>
          </c:tx>
          <c:spPr>
            <a:solidFill>
              <a:srgbClr val="F0006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91745595222710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F6-4BC7-A2FE-FA81EB77C2D0}"/>
                </c:ext>
              </c:extLst>
            </c:dLbl>
            <c:dLbl>
              <c:idx val="2"/>
              <c:layout>
                <c:manualLayout>
                  <c:x val="-4.91745595222710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F6-4BC7-A2FE-FA81EB77C2D0}"/>
                </c:ext>
              </c:extLst>
            </c:dLbl>
            <c:dLbl>
              <c:idx val="4"/>
              <c:layout>
                <c:manualLayout>
                  <c:x val="-9.8349119044542181E-3"/>
                  <c:y val="-3.53239282584530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F6-4BC7-A2FE-FA81EB77C2D0}"/>
                </c:ext>
              </c:extLst>
            </c:dLbl>
            <c:dLbl>
              <c:idx val="5"/>
              <c:layout>
                <c:manualLayout>
                  <c:x val="-8.6055479163975306E-3"/>
                  <c:y val="1.766196412922650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F6-4BC7-A2FE-FA81EB77C2D0}"/>
                </c:ext>
              </c:extLst>
            </c:dLbl>
            <c:dLbl>
              <c:idx val="6"/>
              <c:layout>
                <c:manualLayout>
                  <c:x val="-3.6880919641703318E-3"/>
                  <c:y val="-1.92678198128108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F6-4BC7-A2FE-FA81EB77C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CDMX!$B$37:$B$48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 o más</c:v>
                </c:pt>
              </c:strCache>
            </c:strRef>
          </c:cat>
          <c:val>
            <c:numRef>
              <c:f>CDMX!$N$37:$N$48</c:f>
              <c:numCache>
                <c:formatCode>0.0</c:formatCode>
                <c:ptCount val="12"/>
                <c:pt idx="0">
                  <c:v>0.58708414872798431</c:v>
                </c:pt>
                <c:pt idx="1">
                  <c:v>0.71987699189264742</c:v>
                </c:pt>
                <c:pt idx="2">
                  <c:v>4.5708694436678785</c:v>
                </c:pt>
                <c:pt idx="3">
                  <c:v>8.7992731339110986</c:v>
                </c:pt>
                <c:pt idx="4">
                  <c:v>14.673609169695276</c:v>
                </c:pt>
                <c:pt idx="5">
                  <c:v>16.693458205199889</c:v>
                </c:pt>
                <c:pt idx="6">
                  <c:v>16.613083589600226</c:v>
                </c:pt>
                <c:pt idx="7">
                  <c:v>14.677103718199607</c:v>
                </c:pt>
                <c:pt idx="8">
                  <c:v>9.8825831702544029</c:v>
                </c:pt>
                <c:pt idx="9">
                  <c:v>5.9302488118535086</c:v>
                </c:pt>
                <c:pt idx="10">
                  <c:v>3.536483086385239</c:v>
                </c:pt>
                <c:pt idx="11">
                  <c:v>3.3163265306122449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F6-4BC7-A2FE-FA81EB77C2D0}"/>
            </c:ext>
          </c:extLst>
        </c:ser>
        <c:ser>
          <c:idx val="1"/>
          <c:order val="1"/>
          <c:tx>
            <c:strRef>
              <c:f>CDMX!$C$34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4006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CDMX!$B$37:$B$48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 o más</c:v>
                </c:pt>
              </c:strCache>
            </c:strRef>
          </c:cat>
          <c:val>
            <c:numRef>
              <c:f>CDMX!$H$37:$H$48</c:f>
              <c:numCache>
                <c:formatCode>0.0</c:formatCode>
                <c:ptCount val="12"/>
                <c:pt idx="0">
                  <c:v>0.51143134572096927</c:v>
                </c:pt>
                <c:pt idx="1">
                  <c:v>0.65266804960939218</c:v>
                </c:pt>
                <c:pt idx="2">
                  <c:v>4.1510350002206824</c:v>
                </c:pt>
                <c:pt idx="3">
                  <c:v>8.927152756322549</c:v>
                </c:pt>
                <c:pt idx="4">
                  <c:v>14.907092730723399</c:v>
                </c:pt>
                <c:pt idx="5">
                  <c:v>17.132674228715185</c:v>
                </c:pt>
                <c:pt idx="6">
                  <c:v>16.727170410910535</c:v>
                </c:pt>
                <c:pt idx="7">
                  <c:v>13.938297214988745</c:v>
                </c:pt>
                <c:pt idx="8">
                  <c:v>9.76960762678201</c:v>
                </c:pt>
                <c:pt idx="9">
                  <c:v>6.0257315619896721</c:v>
                </c:pt>
                <c:pt idx="10">
                  <c:v>3.7488414176634151</c:v>
                </c:pt>
                <c:pt idx="11">
                  <c:v>3.5082976563534451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F6-4BC7-A2FE-FA81EB77C2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"/>
        <c:axId val="88346752"/>
        <c:axId val="88350560"/>
      </c:barChart>
      <c:catAx>
        <c:axId val="8834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MX" sz="1100"/>
                  <a:t>Rango de edad (años)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8350560"/>
        <c:crosses val="autoZero"/>
        <c:auto val="1"/>
        <c:lblAlgn val="ctr"/>
        <c:lblOffset val="100"/>
        <c:noMultiLvlLbl val="0"/>
      </c:catAx>
      <c:valAx>
        <c:axId val="883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MX" sz="1100"/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834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6477363972579"/>
          <c:y val="7.7643093525845669E-2"/>
          <c:w val="0.15596621475440067"/>
          <c:h val="0.1619006627068009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AA0078"/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CDMX!$B$9</c:f>
          <c:strCache>
            <c:ptCount val="1"/>
          </c:strCache>
        </c:strRef>
      </c:tx>
      <c:layout>
        <c:manualLayout>
          <c:xMode val="edge"/>
          <c:yMode val="edge"/>
          <c:x val="0.2288120567375887"/>
          <c:y val="3.1567088451851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241134751773049E-2"/>
          <c:y val="0.12889891781249235"/>
          <c:w val="0.85815602836879434"/>
          <c:h val="0.84479518059312142"/>
        </c:manualLayout>
      </c:layout>
      <c:pie3DChart>
        <c:varyColors val="1"/>
        <c:ser>
          <c:idx val="0"/>
          <c:order val="0"/>
          <c:tx>
            <c:strRef>
              <c:f>CDMX!$D$4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AA0078"/>
            </a:solidFill>
          </c:spPr>
          <c:dPt>
            <c:idx val="0"/>
            <c:bubble3D val="0"/>
            <c:spPr>
              <a:solidFill>
                <a:srgbClr val="AA007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BC7-4742-8C68-98001206B954}"/>
              </c:ext>
            </c:extLst>
          </c:dPt>
          <c:dPt>
            <c:idx val="1"/>
            <c:bubble3D val="0"/>
            <c:spPr>
              <a:solidFill>
                <a:srgbClr val="FA5AD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BC7-4742-8C68-98001206B954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entury Gothic" panose="020B0502020202020204" pitchFamily="34" charset="0"/>
                        <a:ea typeface="+mn-ea"/>
                        <a:cs typeface="+mn-cs"/>
                      </a:defRPr>
                    </a:pPr>
                    <a:r>
                      <a:rPr lang="en-US" sz="2400" b="1">
                        <a:solidFill>
                          <a:srgbClr val="FA5AD2"/>
                        </a:solidFill>
                      </a:rPr>
                      <a:t>Hombres </a:t>
                    </a:r>
                    <a:fld id="{754D1284-37EA-47A6-A59A-9CA305A0F11D}" type="VALUE">
                      <a:rPr lang="en-US" sz="2400" b="1">
                        <a:solidFill>
                          <a:srgbClr val="FA5AD2"/>
                        </a:solidFill>
                      </a:rPr>
                      <a:pPr>
                        <a:defRPr sz="24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2400" b="1">
                      <a:solidFill>
                        <a:srgbClr val="FA5AD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C7-4742-8C68-98001206B954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2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entury Gothic" panose="020B0502020202020204" pitchFamily="34" charset="0"/>
                        <a:ea typeface="+mn-ea"/>
                        <a:cs typeface="+mn-cs"/>
                      </a:defRPr>
                    </a:pPr>
                    <a:r>
                      <a:rPr lang="en-US" sz="2400" b="1">
                        <a:solidFill>
                          <a:srgbClr val="AA0078"/>
                        </a:solidFill>
                      </a:rPr>
                      <a:t>Mujeres </a:t>
                    </a:r>
                    <a:r>
                      <a:rPr lang="en-US" sz="2400" b="1" baseline="0">
                        <a:solidFill>
                          <a:srgbClr val="AA0078"/>
                        </a:solidFill>
                      </a:rPr>
                      <a:t> </a:t>
                    </a:r>
                    <a:fld id="{0181D0DC-2A35-4956-A964-C055F1B77569}" type="VALUE">
                      <a:rPr lang="en-US" sz="2400" b="1">
                        <a:solidFill>
                          <a:srgbClr val="AA0078"/>
                        </a:solidFill>
                      </a:rPr>
                      <a:pPr>
                        <a:defRPr sz="2400"/>
                      </a:pPr>
                      <a:t>[VALOR]</a:t>
                    </a:fld>
                    <a:endParaRPr lang="en-US" sz="2400" b="1" baseline="0">
                      <a:solidFill>
                        <a:srgbClr val="AA0078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BC7-4742-8C68-98001206B9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CDMX!$B$5:$B$6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CDMX!$D$5:$D$6</c:f>
              <c:numCache>
                <c:formatCode>0.00%</c:formatCode>
                <c:ptCount val="2"/>
                <c:pt idx="0">
                  <c:v>0.51394324853228968</c:v>
                </c:pt>
                <c:pt idx="1">
                  <c:v>0.48605675146771038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C7-4742-8C68-98001206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AA0078"/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CDMX!$B$53</c:f>
          <c:strCache>
            <c:ptCount val="1"/>
          </c:strCache>
        </c:strRef>
      </c:tx>
      <c:layout>
        <c:manualLayout>
          <c:xMode val="edge"/>
          <c:yMode val="edge"/>
          <c:x val="0.12034002722519113"/>
          <c:y val="6.64767368715969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CDMX!$M$36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A5AD2"/>
            </a:solidFill>
            <a:ln>
              <a:noFill/>
            </a:ln>
            <a:effectLst/>
          </c:spPr>
          <c:invertIfNegative val="0"/>
          <c:dLbls>
            <c:numFmt formatCode="#,##0.0;[Red]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CDMX!$B$37:$B$48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 o más</c:v>
                </c:pt>
              </c:strCache>
            </c:strRef>
          </c:cat>
          <c:val>
            <c:numRef>
              <c:f>CDMX!$M$37:$M$48</c:f>
              <c:numCache>
                <c:formatCode>0.0;[Red]0.0</c:formatCode>
                <c:ptCount val="12"/>
                <c:pt idx="0">
                  <c:v>-0.53202962110863472</c:v>
                </c:pt>
                <c:pt idx="1">
                  <c:v>-0.78366525271407006</c:v>
                </c:pt>
                <c:pt idx="2">
                  <c:v>-5.0686605794809116</c:v>
                </c:pt>
                <c:pt idx="3">
                  <c:v>-9.5837227694298655</c:v>
                </c:pt>
                <c:pt idx="4">
                  <c:v>-14.918398159465093</c:v>
                </c:pt>
                <c:pt idx="5">
                  <c:v>-16.435401538572147</c:v>
                </c:pt>
                <c:pt idx="6">
                  <c:v>-16.708605938600908</c:v>
                </c:pt>
                <c:pt idx="7">
                  <c:v>-14.508591559421957</c:v>
                </c:pt>
                <c:pt idx="8">
                  <c:v>-9.5262060536343363</c:v>
                </c:pt>
                <c:pt idx="9">
                  <c:v>-5.3202962110863474</c:v>
                </c:pt>
                <c:pt idx="10">
                  <c:v>-3.3647278740383921</c:v>
                </c:pt>
                <c:pt idx="11">
                  <c:v>-3.2496944424473364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3-4272-B5D2-FBC421D5624E}"/>
            </c:ext>
          </c:extLst>
        </c:ser>
        <c:ser>
          <c:idx val="0"/>
          <c:order val="1"/>
          <c:tx>
            <c:strRef>
              <c:f>CDMX!$L$36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A007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CDMX!$B$37:$B$48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 o más</c:v>
                </c:pt>
              </c:strCache>
            </c:strRef>
          </c:cat>
          <c:val>
            <c:numRef>
              <c:f>CDMX!$L$37:$L$48</c:f>
              <c:numCache>
                <c:formatCode>0.0</c:formatCode>
                <c:ptCount val="12"/>
                <c:pt idx="0">
                  <c:v>0.63915142449173856</c:v>
                </c:pt>
                <c:pt idx="1">
                  <c:v>0.65954987420956013</c:v>
                </c:pt>
                <c:pt idx="2">
                  <c:v>4.1000883932821104</c:v>
                </c:pt>
                <c:pt idx="3">
                  <c:v>8.0573876385394705</c:v>
                </c:pt>
                <c:pt idx="4">
                  <c:v>14.442102400217582</c:v>
                </c:pt>
                <c:pt idx="5">
                  <c:v>16.937512749031072</c:v>
                </c:pt>
                <c:pt idx="6">
                  <c:v>16.522744271435371</c:v>
                </c:pt>
                <c:pt idx="7">
                  <c:v>14.836472428095465</c:v>
                </c:pt>
                <c:pt idx="8">
                  <c:v>10.219623308628545</c:v>
                </c:pt>
                <c:pt idx="9">
                  <c:v>6.5071054599850413</c:v>
                </c:pt>
                <c:pt idx="10">
                  <c:v>3.6989188821649552</c:v>
                </c:pt>
                <c:pt idx="11">
                  <c:v>3.3793431699190863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3-4272-B5D2-FBC421D562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292429936"/>
        <c:axId val="292436464"/>
      </c:barChart>
      <c:catAx>
        <c:axId val="29242993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MX" sz="1100"/>
                  <a:t>Rango de edad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92436464"/>
        <c:crosses val="autoZero"/>
        <c:auto val="1"/>
        <c:lblAlgn val="ctr"/>
        <c:lblOffset val="100"/>
        <c:noMultiLvlLbl val="0"/>
      </c:catAx>
      <c:valAx>
        <c:axId val="29243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[Red]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9242993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27157600596831"/>
          <c:y val="6.160731589575244E-2"/>
          <c:w val="0.85212339063025921"/>
          <c:h val="4.1339108434419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AA0078"/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CDMX!$B$55</c:f>
          <c:strCache>
            <c:ptCount val="1"/>
          </c:strCache>
        </c:strRef>
      </c:tx>
      <c:layout>
        <c:manualLayout>
          <c:xMode val="edge"/>
          <c:yMode val="edge"/>
          <c:x val="0.15224997375328084"/>
          <c:y val="1.0596426984944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CDMX!$I$36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A0078"/>
            </a:solidFill>
            <a:ln>
              <a:noFill/>
            </a:ln>
            <a:effectLst/>
          </c:spPr>
          <c:invertIfNegative val="0"/>
          <c:cat>
            <c:strRef>
              <c:f>CDMX!$B$37:$B$48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 o más</c:v>
                </c:pt>
              </c:strCache>
            </c:strRef>
          </c:cat>
          <c:val>
            <c:numRef>
              <c:f>CDMX!$I$37:$I$48</c:f>
              <c:numCache>
                <c:formatCode>#,##0</c:formatCode>
                <c:ptCount val="12"/>
                <c:pt idx="0">
                  <c:v>94</c:v>
                </c:pt>
                <c:pt idx="1">
                  <c:v>97</c:v>
                </c:pt>
                <c:pt idx="2">
                  <c:v>603</c:v>
                </c:pt>
                <c:pt idx="3">
                  <c:v>1185</c:v>
                </c:pt>
                <c:pt idx="4">
                  <c:v>2124</c:v>
                </c:pt>
                <c:pt idx="5">
                  <c:v>2491</c:v>
                </c:pt>
                <c:pt idx="6">
                  <c:v>2430</c:v>
                </c:pt>
                <c:pt idx="7">
                  <c:v>2182</c:v>
                </c:pt>
                <c:pt idx="8">
                  <c:v>1503</c:v>
                </c:pt>
                <c:pt idx="9">
                  <c:v>957</c:v>
                </c:pt>
                <c:pt idx="10">
                  <c:v>544</c:v>
                </c:pt>
                <c:pt idx="11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8-44A2-923D-49F88B7E5C74}"/>
            </c:ext>
          </c:extLst>
        </c:ser>
        <c:ser>
          <c:idx val="1"/>
          <c:order val="1"/>
          <c:tx>
            <c:strRef>
              <c:f>CDMX!$J$36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A5AD2"/>
            </a:solidFill>
            <a:ln>
              <a:noFill/>
            </a:ln>
            <a:effectLst/>
          </c:spPr>
          <c:invertIfNegative val="0"/>
          <c:cat>
            <c:strRef>
              <c:f>CDMX!$B$37:$B$48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 o más</c:v>
                </c:pt>
              </c:strCache>
            </c:strRef>
          </c:cat>
          <c:val>
            <c:numRef>
              <c:f>CDMX!$J$37:$J$48</c:f>
              <c:numCache>
                <c:formatCode>#,##0</c:formatCode>
                <c:ptCount val="12"/>
                <c:pt idx="0">
                  <c:v>74</c:v>
                </c:pt>
                <c:pt idx="1">
                  <c:v>109</c:v>
                </c:pt>
                <c:pt idx="2">
                  <c:v>705</c:v>
                </c:pt>
                <c:pt idx="3">
                  <c:v>1333</c:v>
                </c:pt>
                <c:pt idx="4">
                  <c:v>2075</c:v>
                </c:pt>
                <c:pt idx="5">
                  <c:v>2286</c:v>
                </c:pt>
                <c:pt idx="6">
                  <c:v>2324</c:v>
                </c:pt>
                <c:pt idx="7">
                  <c:v>2018</c:v>
                </c:pt>
                <c:pt idx="8">
                  <c:v>1325</c:v>
                </c:pt>
                <c:pt idx="9">
                  <c:v>740</c:v>
                </c:pt>
                <c:pt idx="10">
                  <c:v>468</c:v>
                </c:pt>
                <c:pt idx="11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8-44A2-923D-49F88B7E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"/>
        <c:axId val="292432112"/>
        <c:axId val="292430480"/>
      </c:barChart>
      <c:catAx>
        <c:axId val="29243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MX" sz="1100"/>
                  <a:t>Rango</a:t>
                </a:r>
                <a:r>
                  <a:rPr lang="es-MX" sz="1100" baseline="0"/>
                  <a:t> de edad (años)</a:t>
                </a:r>
              </a:p>
            </c:rich>
          </c:tx>
          <c:layout>
            <c:manualLayout>
              <c:xMode val="edge"/>
              <c:yMode val="edge"/>
              <c:x val="0.45915958005249347"/>
              <c:y val="0.94175135742732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92430480"/>
        <c:crosses val="autoZero"/>
        <c:auto val="1"/>
        <c:lblAlgn val="ctr"/>
        <c:lblOffset val="100"/>
        <c:noMultiLvlLbl val="0"/>
      </c:catAx>
      <c:valAx>
        <c:axId val="29243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MX" sz="1100"/>
                  <a:t>Número de trámites</a:t>
                </a:r>
                <a:r>
                  <a:rPr lang="es-MX" sz="1100" baseline="0"/>
                  <a:t> de CPVE</a:t>
                </a:r>
                <a:endParaRPr lang="es-MX" sz="1100"/>
              </a:p>
            </c:rich>
          </c:tx>
          <c:layout>
            <c:manualLayout>
              <c:xMode val="edge"/>
              <c:yMode val="edge"/>
              <c:x val="9.3333333333333341E-3"/>
              <c:y val="0.328312184422551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9243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287118110236223"/>
          <c:y val="9.0323943619666031E-2"/>
          <c:w val="0.37025753280839901"/>
          <c:h val="4.7711956073721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AA0078"/>
      </a:solidFill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4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Relationship Id="rId4" Type="http://schemas.openxmlformats.org/officeDocument/2006/relationships/image" Target="../media/image20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Relationship Id="rId4" Type="http://schemas.openxmlformats.org/officeDocument/2006/relationships/image" Target="../media/image2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Relationship Id="rId4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10885</xdr:colOff>
      <xdr:row>1</xdr:row>
      <xdr:rowOff>10886</xdr:rowOff>
    </xdr:from>
    <xdr:to>
      <xdr:col>15</xdr:col>
      <xdr:colOff>56606</xdr:colOff>
      <xdr:row>26</xdr:row>
      <xdr:rowOff>55517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771" y="195943"/>
          <a:ext cx="7197635" cy="489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783771</xdr:colOff>
      <xdr:row>32</xdr:row>
      <xdr:rowOff>0</xdr:rowOff>
    </xdr:from>
    <xdr:to>
      <xdr:col>28</xdr:col>
      <xdr:colOff>34834</xdr:colOff>
      <xdr:row>67</xdr:row>
      <xdr:rowOff>164374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5914" y="6172200"/>
          <a:ext cx="10376263" cy="668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32</xdr:row>
      <xdr:rowOff>0</xdr:rowOff>
    </xdr:from>
    <xdr:to>
      <xdr:col>42</xdr:col>
      <xdr:colOff>30480</xdr:colOff>
      <xdr:row>73</xdr:row>
      <xdr:rowOff>114300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53520" y="6096000"/>
          <a:ext cx="9540240" cy="765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346165</xdr:colOff>
      <xdr:row>32</xdr:row>
      <xdr:rowOff>165464</xdr:rowOff>
    </xdr:from>
    <xdr:to>
      <xdr:col>55</xdr:col>
      <xdr:colOff>369025</xdr:colOff>
      <xdr:row>65</xdr:row>
      <xdr:rowOff>69669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1925" y="6261464"/>
          <a:ext cx="9532620" cy="6000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718457</xdr:colOff>
      <xdr:row>1</xdr:row>
      <xdr:rowOff>65314</xdr:rowOff>
    </xdr:from>
    <xdr:to>
      <xdr:col>15</xdr:col>
      <xdr:colOff>764178</xdr:colOff>
      <xdr:row>26</xdr:row>
      <xdr:rowOff>111034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3343" y="250371"/>
          <a:ext cx="7197635" cy="492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28</xdr:col>
      <xdr:colOff>45720</xdr:colOff>
      <xdr:row>67</xdr:row>
      <xdr:rowOff>160020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6320" y="6126480"/>
          <a:ext cx="10347960" cy="660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374073</xdr:colOff>
      <xdr:row>32</xdr:row>
      <xdr:rowOff>27709</xdr:rowOff>
    </xdr:from>
    <xdr:to>
      <xdr:col>41</xdr:col>
      <xdr:colOff>346364</xdr:colOff>
      <xdr:row>72</xdr:row>
      <xdr:rowOff>126769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7528" y="6082145"/>
          <a:ext cx="9448800" cy="7358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720437</xdr:colOff>
      <xdr:row>32</xdr:row>
      <xdr:rowOff>96982</xdr:rowOff>
    </xdr:from>
    <xdr:to>
      <xdr:col>54</xdr:col>
      <xdr:colOff>700348</xdr:colOff>
      <xdr:row>64</xdr:row>
      <xdr:rowOff>61653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70110" y="6151418"/>
          <a:ext cx="9456420" cy="578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10884</xdr:colOff>
      <xdr:row>33</xdr:row>
      <xdr:rowOff>16327</xdr:rowOff>
    </xdr:from>
    <xdr:to>
      <xdr:col>28</xdr:col>
      <xdr:colOff>10886</xdr:colOff>
      <xdr:row>68</xdr:row>
      <xdr:rowOff>87085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10886</xdr:colOff>
      <xdr:row>2</xdr:row>
      <xdr:rowOff>5443</xdr:rowOff>
    </xdr:from>
    <xdr:to>
      <xdr:col>15</xdr:col>
      <xdr:colOff>21772</xdr:colOff>
      <xdr:row>26</xdr:row>
      <xdr:rowOff>163285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10884</xdr:colOff>
      <xdr:row>31</xdr:row>
      <xdr:rowOff>174171</xdr:rowOff>
    </xdr:from>
    <xdr:to>
      <xdr:col>41</xdr:col>
      <xdr:colOff>0</xdr:colOff>
      <xdr:row>73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16</xdr:col>
      <xdr:colOff>789633</xdr:colOff>
      <xdr:row>38</xdr:row>
      <xdr:rowOff>62802</xdr:rowOff>
    </xdr:from>
    <xdr:ext cx="381000" cy="386862"/>
    <xdr:sp macro="" textlink="#REF!">
      <xdr:nvSpPr>
        <xdr:cNvPr id="5" name="CuadroTexto 4"/>
        <xdr:cNvSpPr txBox="1"/>
      </xdr:nvSpPr>
      <xdr:spPr>
        <a:xfrm>
          <a:off x="14048433" y="7766622"/>
          <a:ext cx="381000" cy="386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F7C43652-A4EC-4AE4-B5FF-CCB69C53F2FF}" type="TxLink">
            <a:rPr lang="en-US" sz="1400" b="0" i="0" u="none" strike="noStrike">
              <a:solidFill>
                <a:srgbClr val="000000"/>
              </a:solidFill>
              <a:latin typeface="Century Gothic" panose="020B0502020202020204" pitchFamily="34" charset="0"/>
            </a:rPr>
            <a:pPr/>
            <a:t>42</a:t>
          </a:fld>
          <a:endParaRPr lang="es-MX" sz="1400">
            <a:latin typeface="Century Gothic" panose="020B0502020202020204" pitchFamily="34" charset="0"/>
          </a:endParaRPr>
        </a:p>
      </xdr:txBody>
    </xdr:sp>
    <xdr:clientData/>
  </xdr:oneCellAnchor>
  <xdr:twoCellAnchor>
    <xdr:from>
      <xdr:col>16</xdr:col>
      <xdr:colOff>21772</xdr:colOff>
      <xdr:row>36</xdr:row>
      <xdr:rowOff>97974</xdr:rowOff>
    </xdr:from>
    <xdr:to>
      <xdr:col>18</xdr:col>
      <xdr:colOff>195943</xdr:colOff>
      <xdr:row>38</xdr:row>
      <xdr:rowOff>21772</xdr:rowOff>
    </xdr:to>
    <xdr:sp macro="" textlink="">
      <xdr:nvSpPr>
        <xdr:cNvPr id="6" name="CuadroTexto 5"/>
        <xdr:cNvSpPr txBox="1"/>
      </xdr:nvSpPr>
      <xdr:spPr>
        <a:xfrm>
          <a:off x="13280572" y="7436034"/>
          <a:ext cx="1759131" cy="289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>
              <a:latin typeface="Century Gothic" panose="020B0502020202020204" pitchFamily="34" charset="0"/>
            </a:rPr>
            <a:t>Edad</a:t>
          </a:r>
          <a:r>
            <a:rPr lang="es-MX" sz="1400" b="0" baseline="0">
              <a:latin typeface="Century Gothic" panose="020B0502020202020204" pitchFamily="34" charset="0"/>
            </a:rPr>
            <a:t> promedio</a:t>
          </a:r>
        </a:p>
      </xdr:txBody>
    </xdr:sp>
    <xdr:clientData/>
  </xdr:twoCellAnchor>
  <xdr:twoCellAnchor>
    <xdr:from>
      <xdr:col>17</xdr:col>
      <xdr:colOff>206828</xdr:colOff>
      <xdr:row>38</xdr:row>
      <xdr:rowOff>62804</xdr:rowOff>
    </xdr:from>
    <xdr:to>
      <xdr:col>18</xdr:col>
      <xdr:colOff>19259</xdr:colOff>
      <xdr:row>40</xdr:row>
      <xdr:rowOff>86250</xdr:rowOff>
    </xdr:to>
    <xdr:sp macro="" textlink="">
      <xdr:nvSpPr>
        <xdr:cNvPr id="7" name="CuadroTexto 6"/>
        <xdr:cNvSpPr txBox="1"/>
      </xdr:nvSpPr>
      <xdr:spPr>
        <a:xfrm>
          <a:off x="14258108" y="7766624"/>
          <a:ext cx="604911" cy="389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400" baseline="0">
              <a:latin typeface="Century Gothic" panose="020B0502020202020204" pitchFamily="34" charset="0"/>
            </a:rPr>
            <a:t>años</a:t>
          </a:r>
          <a:endParaRPr lang="es-MX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43</xdr:col>
      <xdr:colOff>0</xdr:colOff>
      <xdr:row>31</xdr:row>
      <xdr:rowOff>179614</xdr:rowOff>
    </xdr:from>
    <xdr:to>
      <xdr:col>54</xdr:col>
      <xdr:colOff>783771</xdr:colOff>
      <xdr:row>64</xdr:row>
      <xdr:rowOff>21772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43544</xdr:colOff>
      <xdr:row>37</xdr:row>
      <xdr:rowOff>141517</xdr:rowOff>
    </xdr:from>
    <xdr:to>
      <xdr:col>18</xdr:col>
      <xdr:colOff>217715</xdr:colOff>
      <xdr:row>39</xdr:row>
      <xdr:rowOff>65314</xdr:rowOff>
    </xdr:to>
    <xdr:sp macro="" textlink="$C$34">
      <xdr:nvSpPr>
        <xdr:cNvPr id="11" name="CuadroTexto 10"/>
        <xdr:cNvSpPr txBox="1"/>
      </xdr:nvSpPr>
      <xdr:spPr>
        <a:xfrm>
          <a:off x="13302344" y="7662457"/>
          <a:ext cx="1759131" cy="28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2696E3B-22B5-4ABE-A5B5-67F716FBD501}" type="TxLink">
            <a:rPr lang="en-US" sz="1400" b="0" i="0" u="none" strike="noStrike" baseline="0">
              <a:solidFill>
                <a:srgbClr val="000000"/>
              </a:solidFill>
              <a:latin typeface="Century Gothic" panose="020B0502020202020204" pitchFamily="34" charset="0"/>
            </a:rPr>
            <a:pPr/>
            <a:t>TOTAL</a:t>
          </a:fld>
          <a:endParaRPr lang="es-MX" sz="1400" b="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16</xdr:col>
      <xdr:colOff>10886</xdr:colOff>
      <xdr:row>41</xdr:row>
      <xdr:rowOff>152402</xdr:rowOff>
    </xdr:from>
    <xdr:to>
      <xdr:col>18</xdr:col>
      <xdr:colOff>185057</xdr:colOff>
      <xdr:row>43</xdr:row>
      <xdr:rowOff>76200</xdr:rowOff>
    </xdr:to>
    <xdr:sp macro="" textlink="">
      <xdr:nvSpPr>
        <xdr:cNvPr id="12" name="CuadroTexto 11"/>
        <xdr:cNvSpPr txBox="1"/>
      </xdr:nvSpPr>
      <xdr:spPr>
        <a:xfrm>
          <a:off x="13269686" y="8404862"/>
          <a:ext cx="1759131" cy="289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>
              <a:latin typeface="Century Gothic" panose="020B0502020202020204" pitchFamily="34" charset="0"/>
            </a:rPr>
            <a:t>Edad</a:t>
          </a:r>
          <a:r>
            <a:rPr lang="es-MX" sz="1400" b="1" baseline="0">
              <a:latin typeface="Century Gothic" panose="020B0502020202020204" pitchFamily="34" charset="0"/>
            </a:rPr>
            <a:t> promedio</a:t>
          </a:r>
        </a:p>
      </xdr:txBody>
    </xdr:sp>
    <xdr:clientData/>
  </xdr:twoCellAnchor>
  <xdr:twoCellAnchor>
    <xdr:from>
      <xdr:col>16</xdr:col>
      <xdr:colOff>21772</xdr:colOff>
      <xdr:row>43</xdr:row>
      <xdr:rowOff>10889</xdr:rowOff>
    </xdr:from>
    <xdr:to>
      <xdr:col>18</xdr:col>
      <xdr:colOff>195943</xdr:colOff>
      <xdr:row>44</xdr:row>
      <xdr:rowOff>119744</xdr:rowOff>
    </xdr:to>
    <xdr:sp macro="" textlink="$I$34">
      <xdr:nvSpPr>
        <xdr:cNvPr id="13" name="CuadroTexto 12"/>
        <xdr:cNvSpPr txBox="1"/>
      </xdr:nvSpPr>
      <xdr:spPr>
        <a:xfrm>
          <a:off x="13280572" y="8629109"/>
          <a:ext cx="1759131" cy="291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9864AD7-745D-450E-BE15-F624FB541C95}" type="TxLink">
            <a:rPr lang="en-US" sz="1400" b="1" i="0" u="none" strike="noStrike" baseline="0">
              <a:solidFill>
                <a:srgbClr val="000000"/>
              </a:solidFill>
              <a:latin typeface="Century Gothic" panose="020B0502020202020204" pitchFamily="34" charset="0"/>
            </a:rPr>
            <a:pPr/>
            <a:t>CDMX</a:t>
          </a:fld>
          <a:endParaRPr lang="es-MX" sz="1400" b="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17</xdr:col>
      <xdr:colOff>206828</xdr:colOff>
      <xdr:row>44</xdr:row>
      <xdr:rowOff>95460</xdr:rowOff>
    </xdr:from>
    <xdr:to>
      <xdr:col>18</xdr:col>
      <xdr:colOff>19259</xdr:colOff>
      <xdr:row>46</xdr:row>
      <xdr:rowOff>118906</xdr:rowOff>
    </xdr:to>
    <xdr:sp macro="" textlink="">
      <xdr:nvSpPr>
        <xdr:cNvPr id="14" name="CuadroTexto 13"/>
        <xdr:cNvSpPr txBox="1"/>
      </xdr:nvSpPr>
      <xdr:spPr>
        <a:xfrm>
          <a:off x="14258108" y="8896560"/>
          <a:ext cx="604911" cy="389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400" b="1" baseline="0">
              <a:latin typeface="Century Gothic" panose="020B0502020202020204" pitchFamily="34" charset="0"/>
            </a:rPr>
            <a:t>años</a:t>
          </a:r>
          <a:endParaRPr lang="es-MX" sz="1100" b="1" baseline="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16</xdr:col>
      <xdr:colOff>762001</xdr:colOff>
      <xdr:row>44</xdr:row>
      <xdr:rowOff>84574</xdr:rowOff>
    </xdr:from>
    <xdr:ext cx="441290" cy="386862"/>
    <xdr:sp macro="" textlink="$E$7">
      <xdr:nvSpPr>
        <xdr:cNvPr id="15" name="CuadroTexto 14"/>
        <xdr:cNvSpPr txBox="1"/>
      </xdr:nvSpPr>
      <xdr:spPr>
        <a:xfrm>
          <a:off x="14020801" y="8885674"/>
          <a:ext cx="441290" cy="386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686A9A78-6D2E-4960-97E2-B167AAEF9DC6}" type="TxLink">
            <a:rPr lang="en-US" sz="1400" b="1" i="0" u="none" strike="noStrike">
              <a:solidFill>
                <a:srgbClr val="000000"/>
              </a:solidFill>
              <a:latin typeface="Century Gothic" panose="020B0502020202020204" pitchFamily="34" charset="0"/>
            </a:rPr>
            <a:pPr/>
            <a:t>41</a:t>
          </a:fld>
          <a:endParaRPr lang="es-MX" sz="2400" b="1"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0.1299</cdr:x>
      <cdr:y>0.11633</cdr:y>
    </cdr:from>
    <cdr:to>
      <cdr:x>0.232</cdr:x>
      <cdr:y>0.15812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1237343" y="888999"/>
          <a:ext cx="972459" cy="319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400" b="1" baseline="0">
              <a:latin typeface="Century Gothic" panose="020B0502020202020204" pitchFamily="34" charset="0"/>
            </a:rPr>
            <a:t>MUJERES:</a:t>
          </a:r>
          <a:endParaRPr lang="es-MX" sz="1400" b="1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0.77943</cdr:x>
      <cdr:y>0.11491</cdr:y>
    </cdr:from>
    <cdr:to>
      <cdr:x>0.89105</cdr:x>
      <cdr:y>0.15527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7424060" y="878115"/>
          <a:ext cx="1063170" cy="308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1400" b="1" baseline="0">
              <a:latin typeface="Century Gothic" panose="020B0502020202020204" pitchFamily="34" charset="0"/>
            </a:rPr>
            <a:t>HOMBRES:</a:t>
          </a:r>
          <a:endParaRPr lang="es-MX" sz="1400" b="1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0.90248</cdr:x>
      <cdr:y>0.16449</cdr:y>
    </cdr:from>
    <cdr:to>
      <cdr:x>0.96621</cdr:x>
      <cdr:y>0.21599</cdr:y>
    </cdr:to>
    <cdr:sp macro="" textlink="">
      <cdr:nvSpPr>
        <cdr:cNvPr id="4" name="CuadroTexto 6"/>
        <cdr:cNvSpPr txBox="1"/>
      </cdr:nvSpPr>
      <cdr:spPr>
        <a:xfrm xmlns:a="http://schemas.openxmlformats.org/drawingml/2006/main">
          <a:off x="8596086" y="1256981"/>
          <a:ext cx="607089" cy="393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1400" baseline="0">
              <a:latin typeface="Century Gothic" panose="020B0502020202020204" pitchFamily="34" charset="0"/>
            </a:rPr>
            <a:t>años</a:t>
          </a:r>
          <a:endParaRPr lang="es-MX" sz="1100" baseline="0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0.31103</cdr:x>
      <cdr:y>0.16164</cdr:y>
    </cdr:from>
    <cdr:to>
      <cdr:x>0.37476</cdr:x>
      <cdr:y>0.20655</cdr:y>
    </cdr:to>
    <cdr:sp macro="" textlink="">
      <cdr:nvSpPr>
        <cdr:cNvPr id="5" name="CuadroTexto 6"/>
        <cdr:cNvSpPr txBox="1"/>
      </cdr:nvSpPr>
      <cdr:spPr>
        <a:xfrm xmlns:a="http://schemas.openxmlformats.org/drawingml/2006/main">
          <a:off x="2962548" y="1235208"/>
          <a:ext cx="607088" cy="343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MX" sz="1400" baseline="0">
              <a:latin typeface="Century Gothic" panose="020B0502020202020204" pitchFamily="34" charset="0"/>
            </a:rPr>
            <a:t>años</a:t>
          </a:r>
          <a:endParaRPr lang="es-MX" sz="1100" baseline="0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0.28246</cdr:x>
      <cdr:y>0.16026</cdr:y>
    </cdr:from>
    <cdr:to>
      <cdr:x>0.32246</cdr:x>
      <cdr:y>0.21088</cdr:y>
    </cdr:to>
    <cdr:sp macro="" textlink="CDMX!$E$6">
      <cdr:nvSpPr>
        <cdr:cNvPr id="6" name="CuadroTexto 4"/>
        <cdr:cNvSpPr txBox="1"/>
      </cdr:nvSpPr>
      <cdr:spPr>
        <a:xfrm xmlns:a="http://schemas.openxmlformats.org/drawingml/2006/main">
          <a:off x="2690405" y="1224637"/>
          <a:ext cx="381001" cy="3868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/>
        <a:p xmlns:a="http://schemas.openxmlformats.org/drawingml/2006/main">
          <a:fld id="{F503C61F-2543-4342-9FDF-B084997EBD8C}" type="TxLink">
            <a:rPr lang="en-US" sz="1400" b="0" i="0" u="none" strike="noStrike">
              <a:solidFill>
                <a:srgbClr val="000000"/>
              </a:solidFill>
              <a:latin typeface="Century Gothic" panose="020B0502020202020204" pitchFamily="34" charset="0"/>
            </a:rPr>
            <a:pPr/>
            <a:t>41</a:t>
          </a:fld>
          <a:endParaRPr lang="en-US" sz="1400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0.87958</cdr:x>
      <cdr:y>0.16522</cdr:y>
    </cdr:from>
    <cdr:to>
      <cdr:x>0.91958</cdr:x>
      <cdr:y>0.21585</cdr:y>
    </cdr:to>
    <cdr:sp macro="" textlink="CDMX!$E$5">
      <cdr:nvSpPr>
        <cdr:cNvPr id="7" name="CuadroTexto 4"/>
        <cdr:cNvSpPr txBox="1"/>
      </cdr:nvSpPr>
      <cdr:spPr>
        <a:xfrm xmlns:a="http://schemas.openxmlformats.org/drawingml/2006/main">
          <a:off x="8378010" y="1262582"/>
          <a:ext cx="381000" cy="3868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9D730AE-613E-4A90-9F0D-282414534688}" type="TxLink">
            <a:rPr lang="en-US" sz="1400" b="0" i="0" u="none" strike="noStrike">
              <a:solidFill>
                <a:srgbClr val="000000"/>
              </a:solidFill>
              <a:latin typeface="Century Gothic" panose="020B0502020202020204" pitchFamily="34" charset="0"/>
            </a:rPr>
            <a:pPr/>
            <a:t>42</a:t>
          </a:fld>
          <a:endParaRPr lang="en-US" sz="1800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0.22119</cdr:x>
      <cdr:y>0.11773</cdr:y>
    </cdr:from>
    <cdr:to>
      <cdr:x>0.30576</cdr:x>
      <cdr:y>0.15619</cdr:y>
    </cdr:to>
    <cdr:sp macro="" textlink="CDMX!$D$6">
      <cdr:nvSpPr>
        <cdr:cNvPr id="8" name="CuadroTexto 7"/>
        <cdr:cNvSpPr txBox="1"/>
      </cdr:nvSpPr>
      <cdr:spPr>
        <a:xfrm xmlns:a="http://schemas.openxmlformats.org/drawingml/2006/main">
          <a:off x="2097942" y="883483"/>
          <a:ext cx="802144" cy="288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EDB2B3E-C694-40B4-A262-D90B2520CD4F}" type="TxLink">
            <a:rPr lang="en-US" sz="1400" b="0" i="0" u="none" strike="noStrike">
              <a:solidFill>
                <a:srgbClr val="000000"/>
              </a:solidFill>
              <a:latin typeface="Century Gothic" panose="020B0502020202020204" pitchFamily="34" charset="0"/>
            </a:rPr>
            <a:pPr/>
            <a:t>48.61%</a:t>
          </a:fld>
          <a:endParaRPr lang="es-MX" sz="1400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0.12876</cdr:x>
      <cdr:y>0.15907</cdr:y>
    </cdr:from>
    <cdr:to>
      <cdr:x>0.31314</cdr:x>
      <cdr:y>0.19658</cdr:y>
    </cdr:to>
    <cdr:sp macro="" textlink="">
      <cdr:nvSpPr>
        <cdr:cNvPr id="9" name="CuadroTexto 5"/>
        <cdr:cNvSpPr txBox="1"/>
      </cdr:nvSpPr>
      <cdr:spPr>
        <a:xfrm xmlns:a="http://schemas.openxmlformats.org/drawingml/2006/main">
          <a:off x="1226456" y="1215575"/>
          <a:ext cx="1756232" cy="286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400" b="1" baseline="0">
              <a:latin typeface="Century Gothic" panose="020B0502020202020204" pitchFamily="34" charset="0"/>
            </a:rPr>
            <a:t>Edad promedio:</a:t>
          </a:r>
          <a:endParaRPr lang="es-MX" sz="1400" b="1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0.87962</cdr:x>
      <cdr:y>0.11477</cdr:y>
    </cdr:from>
    <cdr:to>
      <cdr:x>0.96419</cdr:x>
      <cdr:y>0.15323</cdr:y>
    </cdr:to>
    <cdr:sp macro="" textlink="CDMX!$D$5">
      <cdr:nvSpPr>
        <cdr:cNvPr id="10" name="CuadroTexto 1"/>
        <cdr:cNvSpPr txBox="1"/>
      </cdr:nvSpPr>
      <cdr:spPr>
        <a:xfrm xmlns:a="http://schemas.openxmlformats.org/drawingml/2006/main">
          <a:off x="8378372" y="877061"/>
          <a:ext cx="805544" cy="293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E5CEEB9-F631-4A49-B114-CDBE181231A1}" type="TxLink">
            <a:rPr lang="en-US" sz="1400" b="0" i="0" u="none" strike="noStrike">
              <a:solidFill>
                <a:srgbClr val="000000"/>
              </a:solidFill>
              <a:latin typeface="Century Gothic" panose="020B0502020202020204" pitchFamily="34" charset="0"/>
            </a:rPr>
            <a:pPr/>
            <a:t>51.39%</a:t>
          </a:fld>
          <a:endParaRPr lang="es-MX" sz="1800">
            <a:latin typeface="Century Gothic" panose="020B0502020202020204" pitchFamily="34" charset="0"/>
          </a:endParaRPr>
        </a:p>
      </cdr:txBody>
    </cdr:sp>
  </cdr:relSizeAnchor>
  <cdr:relSizeAnchor xmlns:cdr="http://schemas.openxmlformats.org/drawingml/2006/chartDrawing">
    <cdr:from>
      <cdr:x>0.71657</cdr:x>
      <cdr:y>0.16192</cdr:y>
    </cdr:from>
    <cdr:to>
      <cdr:x>0.89143</cdr:x>
      <cdr:y>0.20513</cdr:y>
    </cdr:to>
    <cdr:sp macro="" textlink="">
      <cdr:nvSpPr>
        <cdr:cNvPr id="11" name="CuadroTexto 5"/>
        <cdr:cNvSpPr txBox="1"/>
      </cdr:nvSpPr>
      <cdr:spPr>
        <a:xfrm xmlns:a="http://schemas.openxmlformats.org/drawingml/2006/main">
          <a:off x="6825345" y="1237343"/>
          <a:ext cx="1665514" cy="330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1400" b="1" baseline="0">
              <a:latin typeface="Century Gothic" panose="020B0502020202020204" pitchFamily="34" charset="0"/>
            </a:rPr>
            <a:t>Edad promedio:</a:t>
          </a:r>
          <a:endParaRPr lang="es-MX" sz="1400" b="1">
            <a:latin typeface="Century Gothic" panose="020B0502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15</xdr:col>
      <xdr:colOff>45720</xdr:colOff>
      <xdr:row>27</xdr:row>
      <xdr:rowOff>38100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65760"/>
          <a:ext cx="717804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28</xdr:col>
      <xdr:colOff>45720</xdr:colOff>
      <xdr:row>67</xdr:row>
      <xdr:rowOff>160020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6320" y="6096000"/>
          <a:ext cx="10347960" cy="660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772887</xdr:colOff>
      <xdr:row>32</xdr:row>
      <xdr:rowOff>0</xdr:rowOff>
    </xdr:from>
    <xdr:to>
      <xdr:col>42</xdr:col>
      <xdr:colOff>8710</xdr:colOff>
      <xdr:row>73</xdr:row>
      <xdr:rowOff>114300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94887" y="6172200"/>
          <a:ext cx="9566366" cy="7745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0</xdr:colOff>
      <xdr:row>32</xdr:row>
      <xdr:rowOff>0</xdr:rowOff>
    </xdr:from>
    <xdr:to>
      <xdr:col>56</xdr:col>
      <xdr:colOff>22860</xdr:colOff>
      <xdr:row>64</xdr:row>
      <xdr:rowOff>106680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48240" y="6096000"/>
          <a:ext cx="9532620" cy="6004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15</xdr:col>
      <xdr:colOff>45720</xdr:colOff>
      <xdr:row>27</xdr:row>
      <xdr:rowOff>38100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65760"/>
          <a:ext cx="717804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28</xdr:col>
      <xdr:colOff>45720</xdr:colOff>
      <xdr:row>67</xdr:row>
      <xdr:rowOff>160020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6320" y="6096000"/>
          <a:ext cx="10347960" cy="660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31</xdr:row>
      <xdr:rowOff>119741</xdr:rowOff>
    </xdr:from>
    <xdr:to>
      <xdr:col>41</xdr:col>
      <xdr:colOff>30480</xdr:colOff>
      <xdr:row>73</xdr:row>
      <xdr:rowOff>48984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0" y="6106884"/>
          <a:ext cx="9566366" cy="7745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32</xdr:row>
      <xdr:rowOff>0</xdr:rowOff>
    </xdr:from>
    <xdr:to>
      <xdr:col>55</xdr:col>
      <xdr:colOff>22860</xdr:colOff>
      <xdr:row>64</xdr:row>
      <xdr:rowOff>106680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55760" y="6096000"/>
          <a:ext cx="9532620" cy="6004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16</xdr:col>
      <xdr:colOff>45720</xdr:colOff>
      <xdr:row>27</xdr:row>
      <xdr:rowOff>38100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0" y="365760"/>
          <a:ext cx="717804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28</xdr:col>
      <xdr:colOff>45720</xdr:colOff>
      <xdr:row>67</xdr:row>
      <xdr:rowOff>160020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6320" y="6096000"/>
          <a:ext cx="10347960" cy="660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32</xdr:row>
      <xdr:rowOff>0</xdr:rowOff>
    </xdr:from>
    <xdr:to>
      <xdr:col>41</xdr:col>
      <xdr:colOff>30480</xdr:colOff>
      <xdr:row>73</xdr:row>
      <xdr:rowOff>114300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1040" y="6096000"/>
          <a:ext cx="9540240" cy="765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32</xdr:row>
      <xdr:rowOff>0</xdr:rowOff>
    </xdr:from>
    <xdr:to>
      <xdr:col>55</xdr:col>
      <xdr:colOff>22860</xdr:colOff>
      <xdr:row>64</xdr:row>
      <xdr:rowOff>106680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55760" y="6096000"/>
          <a:ext cx="9532620" cy="6004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15</xdr:col>
      <xdr:colOff>45720</xdr:colOff>
      <xdr:row>27</xdr:row>
      <xdr:rowOff>38100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65760"/>
          <a:ext cx="717804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28</xdr:col>
      <xdr:colOff>45720</xdr:colOff>
      <xdr:row>67</xdr:row>
      <xdr:rowOff>160020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6320" y="6096000"/>
          <a:ext cx="10347960" cy="660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32</xdr:row>
      <xdr:rowOff>0</xdr:rowOff>
    </xdr:from>
    <xdr:to>
      <xdr:col>41</xdr:col>
      <xdr:colOff>30480</xdr:colOff>
      <xdr:row>73</xdr:row>
      <xdr:rowOff>114300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1040" y="6096000"/>
          <a:ext cx="9540240" cy="765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32</xdr:row>
      <xdr:rowOff>0</xdr:rowOff>
    </xdr:from>
    <xdr:to>
      <xdr:col>55</xdr:col>
      <xdr:colOff>22860</xdr:colOff>
      <xdr:row>64</xdr:row>
      <xdr:rowOff>106680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55760" y="6096000"/>
          <a:ext cx="9532620" cy="6004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15</xdr:col>
      <xdr:colOff>45720</xdr:colOff>
      <xdr:row>27</xdr:row>
      <xdr:rowOff>38100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65760"/>
          <a:ext cx="717804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28</xdr:col>
      <xdr:colOff>45720</xdr:colOff>
      <xdr:row>68</xdr:row>
      <xdr:rowOff>160020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6320" y="6278880"/>
          <a:ext cx="10347960" cy="6606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326573</xdr:colOff>
      <xdr:row>33</xdr:row>
      <xdr:rowOff>0</xdr:rowOff>
    </xdr:from>
    <xdr:to>
      <xdr:col>41</xdr:col>
      <xdr:colOff>357053</xdr:colOff>
      <xdr:row>74</xdr:row>
      <xdr:rowOff>114300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573" y="6357257"/>
          <a:ext cx="9566366" cy="7745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0</xdr:colOff>
      <xdr:row>33</xdr:row>
      <xdr:rowOff>0</xdr:rowOff>
    </xdr:from>
    <xdr:to>
      <xdr:col>55</xdr:col>
      <xdr:colOff>22860</xdr:colOff>
      <xdr:row>65</xdr:row>
      <xdr:rowOff>106680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55760" y="6278880"/>
          <a:ext cx="9532620" cy="6004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/>
  </sheetViews>
  <sheetFormatPr baseColWidth="10" defaultRowHeight="14.4" x14ac:dyDescent="0.3"/>
  <cols>
    <col min="1" max="1" width="30.33203125" customWidth="1"/>
    <col min="3" max="3" width="13.88671875" customWidth="1"/>
    <col min="4" max="4" width="14.21875" customWidth="1"/>
  </cols>
  <sheetData>
    <row r="1" spans="1:9" ht="63.6" customHeight="1" thickBot="1" x14ac:dyDescent="0.35">
      <c r="A1" s="26" t="s">
        <v>147</v>
      </c>
      <c r="B1" s="28" t="s">
        <v>21</v>
      </c>
      <c r="C1" s="28" t="s">
        <v>145</v>
      </c>
      <c r="D1" s="28" t="s">
        <v>23</v>
      </c>
      <c r="E1" s="28" t="s">
        <v>24</v>
      </c>
      <c r="F1" s="28" t="s">
        <v>25</v>
      </c>
      <c r="G1" s="28" t="s">
        <v>26</v>
      </c>
      <c r="H1" s="28" t="s">
        <v>146</v>
      </c>
      <c r="I1" s="28" t="s">
        <v>148</v>
      </c>
    </row>
    <row r="2" spans="1:9" ht="15" thickBot="1" x14ac:dyDescent="0.35">
      <c r="A2" s="27" t="s">
        <v>40</v>
      </c>
      <c r="B2" s="29">
        <v>16</v>
      </c>
      <c r="C2" s="29">
        <v>1075</v>
      </c>
      <c r="D2" s="29">
        <v>102</v>
      </c>
      <c r="E2" s="29">
        <v>251</v>
      </c>
      <c r="F2" s="29">
        <v>75</v>
      </c>
      <c r="G2" s="29">
        <v>231</v>
      </c>
      <c r="H2" s="29">
        <v>27</v>
      </c>
      <c r="I2" s="29">
        <f>SUM(B2:H2)</f>
        <v>1777</v>
      </c>
    </row>
    <row r="3" spans="1:9" ht="15" thickBot="1" x14ac:dyDescent="0.35">
      <c r="A3" s="27" t="s">
        <v>41</v>
      </c>
      <c r="B3" s="29">
        <v>0</v>
      </c>
      <c r="C3" s="29">
        <v>3</v>
      </c>
      <c r="D3" s="29">
        <v>0</v>
      </c>
      <c r="E3" s="29">
        <v>0</v>
      </c>
      <c r="F3" s="29">
        <v>0</v>
      </c>
      <c r="G3" s="29">
        <v>1</v>
      </c>
      <c r="H3" s="29">
        <v>0</v>
      </c>
      <c r="I3" s="29">
        <f t="shared" ref="I3:I66" si="0">SUM(B3:H3)</f>
        <v>4</v>
      </c>
    </row>
    <row r="4" spans="1:9" ht="15" thickBot="1" x14ac:dyDescent="0.35">
      <c r="A4" s="27" t="s">
        <v>42</v>
      </c>
      <c r="B4" s="29">
        <v>0</v>
      </c>
      <c r="C4" s="29">
        <v>1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f t="shared" si="0"/>
        <v>1</v>
      </c>
    </row>
    <row r="5" spans="1:9" ht="15" thickBot="1" x14ac:dyDescent="0.35">
      <c r="A5" s="27" t="s">
        <v>43</v>
      </c>
      <c r="B5" s="29">
        <v>0</v>
      </c>
      <c r="C5" s="29">
        <v>11</v>
      </c>
      <c r="D5" s="29">
        <v>0</v>
      </c>
      <c r="E5" s="29">
        <v>1</v>
      </c>
      <c r="F5" s="29">
        <v>1</v>
      </c>
      <c r="G5" s="29">
        <v>2</v>
      </c>
      <c r="H5" s="29">
        <v>0</v>
      </c>
      <c r="I5" s="29">
        <f t="shared" si="0"/>
        <v>15</v>
      </c>
    </row>
    <row r="6" spans="1:9" ht="15" thickBot="1" x14ac:dyDescent="0.35">
      <c r="A6" s="27" t="s">
        <v>44</v>
      </c>
      <c r="B6" s="29">
        <v>0</v>
      </c>
      <c r="C6" s="29">
        <v>1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f t="shared" si="0"/>
        <v>1</v>
      </c>
    </row>
    <row r="7" spans="1:9" ht="15" thickBot="1" x14ac:dyDescent="0.35">
      <c r="A7" s="27" t="s">
        <v>45</v>
      </c>
      <c r="B7" s="29">
        <v>5</v>
      </c>
      <c r="C7" s="29">
        <v>161</v>
      </c>
      <c r="D7" s="29">
        <v>10</v>
      </c>
      <c r="E7" s="29">
        <v>20</v>
      </c>
      <c r="F7" s="29">
        <v>6</v>
      </c>
      <c r="G7" s="29">
        <v>15</v>
      </c>
      <c r="H7" s="29">
        <v>5</v>
      </c>
      <c r="I7" s="29">
        <f t="shared" si="0"/>
        <v>222</v>
      </c>
    </row>
    <row r="8" spans="1:9" ht="15" thickBot="1" x14ac:dyDescent="0.35">
      <c r="A8" s="27" t="s">
        <v>46</v>
      </c>
      <c r="B8" s="29">
        <v>0</v>
      </c>
      <c r="C8" s="29">
        <v>1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f t="shared" si="0"/>
        <v>1</v>
      </c>
    </row>
    <row r="9" spans="1:9" ht="15" thickBot="1" x14ac:dyDescent="0.35">
      <c r="A9" s="27" t="s">
        <v>47</v>
      </c>
      <c r="B9" s="29">
        <v>0</v>
      </c>
      <c r="C9" s="29">
        <v>0</v>
      </c>
      <c r="D9" s="29">
        <v>0</v>
      </c>
      <c r="E9" s="29">
        <v>1</v>
      </c>
      <c r="F9" s="29">
        <v>0</v>
      </c>
      <c r="G9" s="29">
        <v>0</v>
      </c>
      <c r="H9" s="29">
        <v>0</v>
      </c>
      <c r="I9" s="29">
        <f t="shared" si="0"/>
        <v>1</v>
      </c>
    </row>
    <row r="10" spans="1:9" ht="15" thickBot="1" x14ac:dyDescent="0.35">
      <c r="A10" s="27" t="s">
        <v>48</v>
      </c>
      <c r="B10" s="29">
        <v>4</v>
      </c>
      <c r="C10" s="29">
        <v>270</v>
      </c>
      <c r="D10" s="29">
        <v>12</v>
      </c>
      <c r="E10" s="29">
        <v>74</v>
      </c>
      <c r="F10" s="29">
        <v>10</v>
      </c>
      <c r="G10" s="29">
        <v>20</v>
      </c>
      <c r="H10" s="29">
        <v>8</v>
      </c>
      <c r="I10" s="29">
        <f t="shared" si="0"/>
        <v>398</v>
      </c>
    </row>
    <row r="11" spans="1:9" ht="15" thickBot="1" x14ac:dyDescent="0.35">
      <c r="A11" s="27" t="s">
        <v>49</v>
      </c>
      <c r="B11" s="29">
        <v>1</v>
      </c>
      <c r="C11" s="29">
        <v>100</v>
      </c>
      <c r="D11" s="29">
        <v>5</v>
      </c>
      <c r="E11" s="29">
        <v>15</v>
      </c>
      <c r="F11" s="29">
        <v>8</v>
      </c>
      <c r="G11" s="29">
        <v>19</v>
      </c>
      <c r="H11" s="29">
        <v>5</v>
      </c>
      <c r="I11" s="29">
        <f t="shared" si="0"/>
        <v>153</v>
      </c>
    </row>
    <row r="12" spans="1:9" ht="15" thickBot="1" x14ac:dyDescent="0.35">
      <c r="A12" s="27" t="s">
        <v>50</v>
      </c>
      <c r="B12" s="29">
        <v>0</v>
      </c>
      <c r="C12" s="29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f t="shared" si="0"/>
        <v>3</v>
      </c>
    </row>
    <row r="13" spans="1:9" ht="15" thickBot="1" x14ac:dyDescent="0.35">
      <c r="A13" s="27" t="s">
        <v>51</v>
      </c>
      <c r="B13" s="29">
        <v>4</v>
      </c>
      <c r="C13" s="29">
        <v>147</v>
      </c>
      <c r="D13" s="29">
        <v>11</v>
      </c>
      <c r="E13" s="29">
        <v>15</v>
      </c>
      <c r="F13" s="29">
        <v>7</v>
      </c>
      <c r="G13" s="29">
        <v>13</v>
      </c>
      <c r="H13" s="29">
        <v>7</v>
      </c>
      <c r="I13" s="29">
        <f t="shared" si="0"/>
        <v>204</v>
      </c>
    </row>
    <row r="14" spans="1:9" ht="15" thickBot="1" x14ac:dyDescent="0.35">
      <c r="A14" s="27" t="s">
        <v>52</v>
      </c>
      <c r="B14" s="29">
        <v>0</v>
      </c>
      <c r="C14" s="29">
        <v>2</v>
      </c>
      <c r="D14" s="29">
        <v>0</v>
      </c>
      <c r="E14" s="29">
        <v>2</v>
      </c>
      <c r="F14" s="29">
        <v>0</v>
      </c>
      <c r="G14" s="29">
        <v>0</v>
      </c>
      <c r="H14" s="29">
        <v>5</v>
      </c>
      <c r="I14" s="29">
        <f t="shared" si="0"/>
        <v>9</v>
      </c>
    </row>
    <row r="15" spans="1:9" ht="15" thickBot="1" x14ac:dyDescent="0.35">
      <c r="A15" s="27" t="s">
        <v>53</v>
      </c>
      <c r="B15" s="29">
        <v>0</v>
      </c>
      <c r="C15" s="29">
        <v>1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f t="shared" si="0"/>
        <v>1</v>
      </c>
    </row>
    <row r="16" spans="1:9" ht="15" thickBot="1" x14ac:dyDescent="0.35">
      <c r="A16" s="27" t="s">
        <v>54</v>
      </c>
      <c r="B16" s="29">
        <v>0</v>
      </c>
      <c r="C16" s="29">
        <v>0</v>
      </c>
      <c r="D16" s="29">
        <v>0</v>
      </c>
      <c r="E16" s="29">
        <v>1</v>
      </c>
      <c r="F16" s="29">
        <v>0</v>
      </c>
      <c r="G16" s="29">
        <v>0</v>
      </c>
      <c r="H16" s="29">
        <v>0</v>
      </c>
      <c r="I16" s="29">
        <f t="shared" si="0"/>
        <v>1</v>
      </c>
    </row>
    <row r="17" spans="1:9" ht="15" thickBot="1" x14ac:dyDescent="0.35">
      <c r="A17" s="27" t="s">
        <v>55</v>
      </c>
      <c r="B17" s="29">
        <v>0</v>
      </c>
      <c r="C17" s="29">
        <v>26</v>
      </c>
      <c r="D17" s="29">
        <v>0</v>
      </c>
      <c r="E17" s="29">
        <v>1</v>
      </c>
      <c r="F17" s="29">
        <v>1</v>
      </c>
      <c r="G17" s="29">
        <v>0</v>
      </c>
      <c r="H17" s="29">
        <v>0</v>
      </c>
      <c r="I17" s="29">
        <f t="shared" si="0"/>
        <v>28</v>
      </c>
    </row>
    <row r="18" spans="1:9" ht="15" thickBot="1" x14ac:dyDescent="0.35">
      <c r="A18" s="27" t="s">
        <v>56</v>
      </c>
      <c r="B18" s="29">
        <v>3</v>
      </c>
      <c r="C18" s="29">
        <v>148</v>
      </c>
      <c r="D18" s="29">
        <v>7</v>
      </c>
      <c r="E18" s="29">
        <v>19</v>
      </c>
      <c r="F18" s="29">
        <v>8</v>
      </c>
      <c r="G18" s="29">
        <v>15</v>
      </c>
      <c r="H18" s="29">
        <v>1</v>
      </c>
      <c r="I18" s="29">
        <f t="shared" si="0"/>
        <v>201</v>
      </c>
    </row>
    <row r="19" spans="1:9" ht="15" thickBot="1" x14ac:dyDescent="0.35">
      <c r="A19" s="27" t="s">
        <v>57</v>
      </c>
      <c r="B19" s="29">
        <v>0</v>
      </c>
      <c r="C19" s="29">
        <v>0</v>
      </c>
      <c r="D19" s="29">
        <v>0</v>
      </c>
      <c r="E19" s="29">
        <v>2</v>
      </c>
      <c r="F19" s="29">
        <v>0</v>
      </c>
      <c r="G19" s="29">
        <v>0</v>
      </c>
      <c r="H19" s="29">
        <v>0</v>
      </c>
      <c r="I19" s="29">
        <f t="shared" si="0"/>
        <v>2</v>
      </c>
    </row>
    <row r="20" spans="1:9" ht="15" thickBot="1" x14ac:dyDescent="0.35">
      <c r="A20" s="27" t="s">
        <v>58</v>
      </c>
      <c r="B20" s="29">
        <v>0</v>
      </c>
      <c r="C20" s="29">
        <v>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f t="shared" si="0"/>
        <v>2</v>
      </c>
    </row>
    <row r="21" spans="1:9" ht="15" thickBot="1" x14ac:dyDescent="0.35">
      <c r="A21" s="27" t="s">
        <v>59</v>
      </c>
      <c r="B21" s="29">
        <v>115</v>
      </c>
      <c r="C21" s="29">
        <v>1911</v>
      </c>
      <c r="D21" s="29">
        <v>263</v>
      </c>
      <c r="E21" s="29">
        <v>450</v>
      </c>
      <c r="F21" s="29">
        <v>156</v>
      </c>
      <c r="G21" s="29">
        <v>262</v>
      </c>
      <c r="H21" s="29">
        <v>85</v>
      </c>
      <c r="I21" s="29">
        <f t="shared" si="0"/>
        <v>3242</v>
      </c>
    </row>
    <row r="22" spans="1:9" ht="15" thickBot="1" x14ac:dyDescent="0.35">
      <c r="A22" s="27" t="s">
        <v>60</v>
      </c>
      <c r="B22" s="29">
        <v>1</v>
      </c>
      <c r="C22" s="29">
        <v>189</v>
      </c>
      <c r="D22" s="29">
        <v>23</v>
      </c>
      <c r="E22" s="29">
        <v>52</v>
      </c>
      <c r="F22" s="29">
        <v>12</v>
      </c>
      <c r="G22" s="29">
        <v>14</v>
      </c>
      <c r="H22" s="29">
        <v>5</v>
      </c>
      <c r="I22" s="29">
        <f t="shared" si="0"/>
        <v>296</v>
      </c>
    </row>
    <row r="23" spans="1:9" ht="15" thickBot="1" x14ac:dyDescent="0.35">
      <c r="A23" s="27" t="s">
        <v>61</v>
      </c>
      <c r="B23" s="29">
        <v>1</v>
      </c>
      <c r="C23" s="29">
        <v>102</v>
      </c>
      <c r="D23" s="29">
        <v>7</v>
      </c>
      <c r="E23" s="29">
        <v>19</v>
      </c>
      <c r="F23" s="29">
        <v>5</v>
      </c>
      <c r="G23" s="29">
        <v>17</v>
      </c>
      <c r="H23" s="29">
        <v>3</v>
      </c>
      <c r="I23" s="29">
        <f t="shared" si="0"/>
        <v>154</v>
      </c>
    </row>
    <row r="24" spans="1:9" ht="15" thickBot="1" x14ac:dyDescent="0.35">
      <c r="A24" s="27" t="s">
        <v>62</v>
      </c>
      <c r="B24" s="29">
        <v>0</v>
      </c>
      <c r="C24" s="29">
        <v>2</v>
      </c>
      <c r="D24" s="29">
        <v>0</v>
      </c>
      <c r="E24" s="29">
        <v>0</v>
      </c>
      <c r="F24" s="29">
        <v>0</v>
      </c>
      <c r="G24" s="29">
        <v>3</v>
      </c>
      <c r="H24" s="29">
        <v>0</v>
      </c>
      <c r="I24" s="29">
        <f t="shared" si="0"/>
        <v>5</v>
      </c>
    </row>
    <row r="25" spans="1:9" ht="15" thickBot="1" x14ac:dyDescent="0.35">
      <c r="A25" s="27" t="s">
        <v>63</v>
      </c>
      <c r="B25" s="29">
        <v>7</v>
      </c>
      <c r="C25" s="29">
        <v>146</v>
      </c>
      <c r="D25" s="29">
        <v>11</v>
      </c>
      <c r="E25" s="29">
        <v>33</v>
      </c>
      <c r="F25" s="29">
        <v>8</v>
      </c>
      <c r="G25" s="29">
        <v>20</v>
      </c>
      <c r="H25" s="29">
        <v>3</v>
      </c>
      <c r="I25" s="29">
        <f t="shared" si="0"/>
        <v>228</v>
      </c>
    </row>
    <row r="26" spans="1:9" ht="15" thickBot="1" x14ac:dyDescent="0.35">
      <c r="A26" s="27" t="s">
        <v>64</v>
      </c>
      <c r="B26" s="29">
        <v>4</v>
      </c>
      <c r="C26" s="29">
        <v>41</v>
      </c>
      <c r="D26" s="29">
        <v>3</v>
      </c>
      <c r="E26" s="29">
        <v>14</v>
      </c>
      <c r="F26" s="29">
        <v>0</v>
      </c>
      <c r="G26" s="29">
        <v>5</v>
      </c>
      <c r="H26" s="29">
        <v>0</v>
      </c>
      <c r="I26" s="29">
        <f t="shared" si="0"/>
        <v>67</v>
      </c>
    </row>
    <row r="27" spans="1:9" ht="15" thickBot="1" x14ac:dyDescent="0.35">
      <c r="A27" s="27" t="s">
        <v>65</v>
      </c>
      <c r="B27" s="29">
        <v>4</v>
      </c>
      <c r="C27" s="29">
        <v>89</v>
      </c>
      <c r="D27" s="29">
        <v>7</v>
      </c>
      <c r="E27" s="29">
        <v>4</v>
      </c>
      <c r="F27" s="29">
        <v>5</v>
      </c>
      <c r="G27" s="29">
        <v>16</v>
      </c>
      <c r="H27" s="29">
        <v>1</v>
      </c>
      <c r="I27" s="29">
        <f t="shared" si="0"/>
        <v>126</v>
      </c>
    </row>
    <row r="28" spans="1:9" ht="15" thickBot="1" x14ac:dyDescent="0.35">
      <c r="A28" s="27" t="s">
        <v>66</v>
      </c>
      <c r="B28" s="29">
        <v>0</v>
      </c>
      <c r="C28" s="29">
        <v>3</v>
      </c>
      <c r="D28" s="29">
        <v>0</v>
      </c>
      <c r="E28" s="29">
        <v>1</v>
      </c>
      <c r="F28" s="29">
        <v>0</v>
      </c>
      <c r="G28" s="29">
        <v>0</v>
      </c>
      <c r="H28" s="29">
        <v>0</v>
      </c>
      <c r="I28" s="29">
        <f t="shared" si="0"/>
        <v>4</v>
      </c>
    </row>
    <row r="29" spans="1:9" ht="15" thickBot="1" x14ac:dyDescent="0.35">
      <c r="A29" s="27" t="s">
        <v>67</v>
      </c>
      <c r="B29" s="29">
        <v>0</v>
      </c>
      <c r="C29" s="29">
        <v>8</v>
      </c>
      <c r="D29" s="29">
        <v>2</v>
      </c>
      <c r="E29" s="29">
        <v>3</v>
      </c>
      <c r="F29" s="29">
        <v>0</v>
      </c>
      <c r="G29" s="29">
        <v>2</v>
      </c>
      <c r="H29" s="29">
        <v>0</v>
      </c>
      <c r="I29" s="29">
        <f t="shared" si="0"/>
        <v>15</v>
      </c>
    </row>
    <row r="30" spans="1:9" ht="15" thickBot="1" x14ac:dyDescent="0.35">
      <c r="A30" s="27" t="s">
        <v>68</v>
      </c>
      <c r="B30" s="29">
        <v>2</v>
      </c>
      <c r="C30" s="29">
        <v>79</v>
      </c>
      <c r="D30" s="29">
        <v>8</v>
      </c>
      <c r="E30" s="29">
        <v>9</v>
      </c>
      <c r="F30" s="29">
        <v>5</v>
      </c>
      <c r="G30" s="29">
        <v>7</v>
      </c>
      <c r="H30" s="29">
        <v>4</v>
      </c>
      <c r="I30" s="29">
        <f t="shared" si="0"/>
        <v>114</v>
      </c>
    </row>
    <row r="31" spans="1:9" ht="15" thickBot="1" x14ac:dyDescent="0.35">
      <c r="A31" s="27" t="s">
        <v>69</v>
      </c>
      <c r="B31" s="29">
        <v>2</v>
      </c>
      <c r="C31" s="29">
        <v>35</v>
      </c>
      <c r="D31" s="29">
        <v>3</v>
      </c>
      <c r="E31" s="29">
        <v>12</v>
      </c>
      <c r="F31" s="29">
        <v>0</v>
      </c>
      <c r="G31" s="29">
        <v>4</v>
      </c>
      <c r="H31" s="29">
        <v>1</v>
      </c>
      <c r="I31" s="29">
        <f t="shared" si="0"/>
        <v>57</v>
      </c>
    </row>
    <row r="32" spans="1:9" ht="15" thickBot="1" x14ac:dyDescent="0.35">
      <c r="A32" s="27" t="s">
        <v>70</v>
      </c>
      <c r="B32" s="29">
        <v>0</v>
      </c>
      <c r="C32" s="29">
        <v>4</v>
      </c>
      <c r="D32" s="29">
        <v>0</v>
      </c>
      <c r="E32" s="29">
        <v>1</v>
      </c>
      <c r="F32" s="29">
        <v>0</v>
      </c>
      <c r="G32" s="29">
        <v>0</v>
      </c>
      <c r="H32" s="29">
        <v>0</v>
      </c>
      <c r="I32" s="29">
        <f t="shared" si="0"/>
        <v>5</v>
      </c>
    </row>
    <row r="33" spans="1:9" ht="15" thickBot="1" x14ac:dyDescent="0.35">
      <c r="A33" s="27" t="s">
        <v>71</v>
      </c>
      <c r="B33" s="29">
        <v>0</v>
      </c>
      <c r="C33" s="29">
        <v>27</v>
      </c>
      <c r="D33" s="29">
        <v>2</v>
      </c>
      <c r="E33" s="29">
        <v>6</v>
      </c>
      <c r="F33" s="29">
        <v>0</v>
      </c>
      <c r="G33" s="29">
        <v>0</v>
      </c>
      <c r="H33" s="29">
        <v>0</v>
      </c>
      <c r="I33" s="29">
        <f t="shared" si="0"/>
        <v>35</v>
      </c>
    </row>
    <row r="34" spans="1:9" ht="15" thickBot="1" x14ac:dyDescent="0.35">
      <c r="A34" s="27" t="s">
        <v>72</v>
      </c>
      <c r="B34" s="29">
        <v>0</v>
      </c>
      <c r="C34" s="29">
        <v>45</v>
      </c>
      <c r="D34" s="29">
        <v>0</v>
      </c>
      <c r="E34" s="29">
        <v>5</v>
      </c>
      <c r="F34" s="29">
        <v>3</v>
      </c>
      <c r="G34" s="29">
        <v>1</v>
      </c>
      <c r="H34" s="29">
        <v>2</v>
      </c>
      <c r="I34" s="29">
        <f t="shared" si="0"/>
        <v>56</v>
      </c>
    </row>
    <row r="35" spans="1:9" ht="15" thickBot="1" x14ac:dyDescent="0.35">
      <c r="A35" s="27" t="s">
        <v>73</v>
      </c>
      <c r="B35" s="29">
        <v>0</v>
      </c>
      <c r="C35" s="29">
        <v>2</v>
      </c>
      <c r="D35" s="29">
        <v>0</v>
      </c>
      <c r="E35" s="29">
        <v>1</v>
      </c>
      <c r="F35" s="29">
        <v>1</v>
      </c>
      <c r="G35" s="29">
        <v>1</v>
      </c>
      <c r="H35" s="29">
        <v>0</v>
      </c>
      <c r="I35" s="29">
        <f t="shared" si="0"/>
        <v>5</v>
      </c>
    </row>
    <row r="36" spans="1:9" ht="15" thickBot="1" x14ac:dyDescent="0.35">
      <c r="A36" s="27" t="s">
        <v>74</v>
      </c>
      <c r="B36" s="29">
        <v>0</v>
      </c>
      <c r="C36" s="29">
        <v>4</v>
      </c>
      <c r="D36" s="29">
        <v>0</v>
      </c>
      <c r="E36" s="29">
        <v>0</v>
      </c>
      <c r="F36" s="29">
        <v>0</v>
      </c>
      <c r="G36" s="29">
        <v>1</v>
      </c>
      <c r="H36" s="29">
        <v>0</v>
      </c>
      <c r="I36" s="29">
        <f t="shared" si="0"/>
        <v>5</v>
      </c>
    </row>
    <row r="37" spans="1:9" ht="15" thickBot="1" x14ac:dyDescent="0.35">
      <c r="A37" s="27" t="s">
        <v>75</v>
      </c>
      <c r="B37" s="29">
        <v>30</v>
      </c>
      <c r="C37" s="29">
        <v>1509</v>
      </c>
      <c r="D37" s="29">
        <v>106</v>
      </c>
      <c r="E37" s="29">
        <v>258</v>
      </c>
      <c r="F37" s="29">
        <v>43</v>
      </c>
      <c r="G37" s="29">
        <v>152</v>
      </c>
      <c r="H37" s="29">
        <v>40</v>
      </c>
      <c r="I37" s="29">
        <f t="shared" si="0"/>
        <v>2138</v>
      </c>
    </row>
    <row r="38" spans="1:9" ht="15" thickBot="1" x14ac:dyDescent="0.35">
      <c r="A38" s="27" t="s">
        <v>76</v>
      </c>
      <c r="B38" s="29">
        <v>2262</v>
      </c>
      <c r="C38" s="29">
        <v>18110</v>
      </c>
      <c r="D38" s="29">
        <v>10647</v>
      </c>
      <c r="E38" s="29">
        <v>14454</v>
      </c>
      <c r="F38" s="29">
        <v>2944</v>
      </c>
      <c r="G38" s="29">
        <v>9599</v>
      </c>
      <c r="H38" s="29">
        <v>676</v>
      </c>
      <c r="I38" s="29">
        <f t="shared" si="0"/>
        <v>58692</v>
      </c>
    </row>
    <row r="39" spans="1:9" ht="15" thickBot="1" x14ac:dyDescent="0.35">
      <c r="A39" s="27" t="s">
        <v>77</v>
      </c>
      <c r="B39" s="29">
        <v>0</v>
      </c>
      <c r="C39" s="29">
        <v>6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f t="shared" si="0"/>
        <v>6</v>
      </c>
    </row>
    <row r="40" spans="1:9" ht="15" thickBot="1" x14ac:dyDescent="0.35">
      <c r="A40" s="27" t="s">
        <v>78</v>
      </c>
      <c r="B40" s="29">
        <v>0</v>
      </c>
      <c r="C40" s="29">
        <v>3</v>
      </c>
      <c r="D40" s="29">
        <v>0</v>
      </c>
      <c r="E40" s="29">
        <v>1</v>
      </c>
      <c r="F40" s="29">
        <v>0</v>
      </c>
      <c r="G40" s="29">
        <v>1</v>
      </c>
      <c r="H40" s="29">
        <v>0</v>
      </c>
      <c r="I40" s="29">
        <f t="shared" si="0"/>
        <v>5</v>
      </c>
    </row>
    <row r="41" spans="1:9" ht="15" thickBot="1" x14ac:dyDescent="0.35">
      <c r="A41" s="27" t="s">
        <v>79</v>
      </c>
      <c r="B41" s="29">
        <v>0</v>
      </c>
      <c r="C41" s="29">
        <v>6</v>
      </c>
      <c r="D41" s="29">
        <v>0</v>
      </c>
      <c r="E41" s="29">
        <v>1</v>
      </c>
      <c r="F41" s="29">
        <v>0</v>
      </c>
      <c r="G41" s="29">
        <v>0</v>
      </c>
      <c r="H41" s="29">
        <v>0</v>
      </c>
      <c r="I41" s="29">
        <f t="shared" si="0"/>
        <v>7</v>
      </c>
    </row>
    <row r="42" spans="1:9" ht="15" thickBot="1" x14ac:dyDescent="0.35">
      <c r="A42" s="27" t="s">
        <v>80</v>
      </c>
      <c r="B42" s="29">
        <v>6</v>
      </c>
      <c r="C42" s="29">
        <v>70</v>
      </c>
      <c r="D42" s="29">
        <v>4</v>
      </c>
      <c r="E42" s="29">
        <v>5</v>
      </c>
      <c r="F42" s="29">
        <v>1</v>
      </c>
      <c r="G42" s="29">
        <v>9</v>
      </c>
      <c r="H42" s="29">
        <v>4</v>
      </c>
      <c r="I42" s="29">
        <f t="shared" si="0"/>
        <v>99</v>
      </c>
    </row>
    <row r="43" spans="1:9" ht="15" thickBot="1" x14ac:dyDescent="0.35">
      <c r="A43" s="27" t="s">
        <v>81</v>
      </c>
      <c r="B43" s="29">
        <v>13</v>
      </c>
      <c r="C43" s="29">
        <v>978</v>
      </c>
      <c r="D43" s="29">
        <v>64</v>
      </c>
      <c r="E43" s="29">
        <v>179</v>
      </c>
      <c r="F43" s="29">
        <v>50</v>
      </c>
      <c r="G43" s="29">
        <v>121</v>
      </c>
      <c r="H43" s="29">
        <v>37</v>
      </c>
      <c r="I43" s="29">
        <f t="shared" si="0"/>
        <v>1442</v>
      </c>
    </row>
    <row r="44" spans="1:9" ht="15" thickBot="1" x14ac:dyDescent="0.35">
      <c r="A44" s="27" t="s">
        <v>82</v>
      </c>
      <c r="B44" s="29">
        <v>0</v>
      </c>
      <c r="C44" s="29">
        <v>4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f t="shared" si="0"/>
        <v>4</v>
      </c>
    </row>
    <row r="45" spans="1:9" ht="15" thickBot="1" x14ac:dyDescent="0.35">
      <c r="A45" s="27" t="s">
        <v>83</v>
      </c>
      <c r="B45" s="29">
        <v>0</v>
      </c>
      <c r="C45" s="29">
        <v>13</v>
      </c>
      <c r="D45" s="29">
        <v>0</v>
      </c>
      <c r="E45" s="29">
        <v>0</v>
      </c>
      <c r="F45" s="29">
        <v>0</v>
      </c>
      <c r="G45" s="29">
        <v>2</v>
      </c>
      <c r="H45" s="29">
        <v>0</v>
      </c>
      <c r="I45" s="29">
        <f t="shared" si="0"/>
        <v>15</v>
      </c>
    </row>
    <row r="46" spans="1:9" ht="15" thickBot="1" x14ac:dyDescent="0.35">
      <c r="A46" s="27" t="s">
        <v>84</v>
      </c>
      <c r="B46" s="29">
        <v>2</v>
      </c>
      <c r="C46" s="29">
        <v>78</v>
      </c>
      <c r="D46" s="29">
        <v>6</v>
      </c>
      <c r="E46" s="29">
        <v>7</v>
      </c>
      <c r="F46" s="29">
        <v>0</v>
      </c>
      <c r="G46" s="29">
        <v>5</v>
      </c>
      <c r="H46" s="29">
        <v>2</v>
      </c>
      <c r="I46" s="29">
        <f t="shared" si="0"/>
        <v>100</v>
      </c>
    </row>
    <row r="47" spans="1:9" ht="15" thickBot="1" x14ac:dyDescent="0.35">
      <c r="A47" s="27" t="s">
        <v>85</v>
      </c>
      <c r="B47" s="29">
        <v>0</v>
      </c>
      <c r="C47" s="29">
        <v>3</v>
      </c>
      <c r="D47" s="29">
        <v>0</v>
      </c>
      <c r="E47" s="29">
        <v>4</v>
      </c>
      <c r="F47" s="29">
        <v>0</v>
      </c>
      <c r="G47" s="29">
        <v>0</v>
      </c>
      <c r="H47" s="29">
        <v>0</v>
      </c>
      <c r="I47" s="29">
        <f t="shared" si="0"/>
        <v>7</v>
      </c>
    </row>
    <row r="48" spans="1:9" ht="15" thickBot="1" x14ac:dyDescent="0.35">
      <c r="A48" s="27" t="s">
        <v>86</v>
      </c>
      <c r="B48" s="29">
        <v>2</v>
      </c>
      <c r="C48" s="29">
        <v>23</v>
      </c>
      <c r="D48" s="29">
        <v>1</v>
      </c>
      <c r="E48" s="29">
        <v>1</v>
      </c>
      <c r="F48" s="29">
        <v>2</v>
      </c>
      <c r="G48" s="29">
        <v>8</v>
      </c>
      <c r="H48" s="29">
        <v>1</v>
      </c>
      <c r="I48" s="29">
        <f t="shared" si="0"/>
        <v>38</v>
      </c>
    </row>
    <row r="49" spans="1:9" ht="15" thickBot="1" x14ac:dyDescent="0.35">
      <c r="A49" s="27" t="s">
        <v>87</v>
      </c>
      <c r="B49" s="29">
        <v>0</v>
      </c>
      <c r="C49" s="29">
        <v>20</v>
      </c>
      <c r="D49" s="29">
        <v>4</v>
      </c>
      <c r="E49" s="29">
        <v>4</v>
      </c>
      <c r="F49" s="29">
        <v>1</v>
      </c>
      <c r="G49" s="29">
        <v>2</v>
      </c>
      <c r="H49" s="29">
        <v>0</v>
      </c>
      <c r="I49" s="29">
        <f t="shared" si="0"/>
        <v>31</v>
      </c>
    </row>
    <row r="50" spans="1:9" ht="15" thickBot="1" x14ac:dyDescent="0.35">
      <c r="A50" s="27" t="s">
        <v>88</v>
      </c>
      <c r="B50" s="29">
        <v>1</v>
      </c>
      <c r="C50" s="29">
        <v>21</v>
      </c>
      <c r="D50" s="29">
        <v>1</v>
      </c>
      <c r="E50" s="29">
        <v>4</v>
      </c>
      <c r="F50" s="29">
        <v>0</v>
      </c>
      <c r="G50" s="29">
        <v>1</v>
      </c>
      <c r="H50" s="29">
        <v>1</v>
      </c>
      <c r="I50" s="29">
        <f t="shared" si="0"/>
        <v>29</v>
      </c>
    </row>
    <row r="51" spans="1:9" ht="15" thickBot="1" x14ac:dyDescent="0.35">
      <c r="A51" s="27" t="s">
        <v>89</v>
      </c>
      <c r="B51" s="29">
        <v>0</v>
      </c>
      <c r="C51" s="29">
        <v>15</v>
      </c>
      <c r="D51" s="29">
        <v>1</v>
      </c>
      <c r="E51" s="29">
        <v>4</v>
      </c>
      <c r="F51" s="29">
        <v>2</v>
      </c>
      <c r="G51" s="29">
        <v>3</v>
      </c>
      <c r="H51" s="29">
        <v>0</v>
      </c>
      <c r="I51" s="29">
        <f t="shared" si="0"/>
        <v>25</v>
      </c>
    </row>
    <row r="52" spans="1:9" ht="15" thickBot="1" x14ac:dyDescent="0.35">
      <c r="A52" s="27" t="s">
        <v>90</v>
      </c>
      <c r="B52" s="29">
        <v>0</v>
      </c>
      <c r="C52" s="29">
        <v>5</v>
      </c>
      <c r="D52" s="29">
        <v>1</v>
      </c>
      <c r="E52" s="29">
        <v>0</v>
      </c>
      <c r="F52" s="29">
        <v>0</v>
      </c>
      <c r="G52" s="29">
        <v>3</v>
      </c>
      <c r="H52" s="29">
        <v>0</v>
      </c>
      <c r="I52" s="29">
        <f t="shared" si="0"/>
        <v>9</v>
      </c>
    </row>
    <row r="53" spans="1:9" ht="15" thickBot="1" x14ac:dyDescent="0.35">
      <c r="A53" s="27" t="s">
        <v>91</v>
      </c>
      <c r="B53" s="29">
        <v>2</v>
      </c>
      <c r="C53" s="29">
        <v>84</v>
      </c>
      <c r="D53" s="29">
        <v>17</v>
      </c>
      <c r="E53" s="29">
        <v>26</v>
      </c>
      <c r="F53" s="29">
        <v>2</v>
      </c>
      <c r="G53" s="29">
        <v>8</v>
      </c>
      <c r="H53" s="29">
        <v>6</v>
      </c>
      <c r="I53" s="29">
        <f t="shared" si="0"/>
        <v>145</v>
      </c>
    </row>
    <row r="54" spans="1:9" ht="15" thickBot="1" x14ac:dyDescent="0.35">
      <c r="A54" s="27" t="s">
        <v>92</v>
      </c>
      <c r="B54" s="29">
        <v>0</v>
      </c>
      <c r="C54" s="29">
        <v>8</v>
      </c>
      <c r="D54" s="29">
        <v>4</v>
      </c>
      <c r="E54" s="29">
        <v>0</v>
      </c>
      <c r="F54" s="29">
        <v>1</v>
      </c>
      <c r="G54" s="29">
        <v>0</v>
      </c>
      <c r="H54" s="29">
        <v>1</v>
      </c>
      <c r="I54" s="29">
        <f t="shared" si="0"/>
        <v>14</v>
      </c>
    </row>
    <row r="55" spans="1:9" ht="15" thickBot="1" x14ac:dyDescent="0.35">
      <c r="A55" s="27" t="s">
        <v>93</v>
      </c>
      <c r="B55" s="29">
        <v>0</v>
      </c>
      <c r="C55" s="29">
        <v>15</v>
      </c>
      <c r="D55" s="29">
        <v>0</v>
      </c>
      <c r="E55" s="29">
        <v>2</v>
      </c>
      <c r="F55" s="29">
        <v>1</v>
      </c>
      <c r="G55" s="29">
        <v>2</v>
      </c>
      <c r="H55" s="29">
        <v>0</v>
      </c>
      <c r="I55" s="29">
        <f t="shared" si="0"/>
        <v>20</v>
      </c>
    </row>
    <row r="56" spans="1:9" ht="15" thickBot="1" x14ac:dyDescent="0.35">
      <c r="A56" s="27" t="s">
        <v>94</v>
      </c>
      <c r="B56" s="29">
        <v>5</v>
      </c>
      <c r="C56" s="29">
        <v>279</v>
      </c>
      <c r="D56" s="29">
        <v>38</v>
      </c>
      <c r="E56" s="29">
        <v>75</v>
      </c>
      <c r="F56" s="29">
        <v>6</v>
      </c>
      <c r="G56" s="29">
        <v>32</v>
      </c>
      <c r="H56" s="29">
        <v>14</v>
      </c>
      <c r="I56" s="29">
        <f t="shared" si="0"/>
        <v>449</v>
      </c>
    </row>
    <row r="57" spans="1:9" ht="15" thickBot="1" x14ac:dyDescent="0.35">
      <c r="A57" s="27" t="s">
        <v>95</v>
      </c>
      <c r="B57" s="29">
        <v>1</v>
      </c>
      <c r="C57" s="29">
        <v>3</v>
      </c>
      <c r="D57" s="29">
        <v>0</v>
      </c>
      <c r="E57" s="29">
        <v>1</v>
      </c>
      <c r="F57" s="29">
        <v>0</v>
      </c>
      <c r="G57" s="29">
        <v>0</v>
      </c>
      <c r="H57" s="29">
        <v>0</v>
      </c>
      <c r="I57" s="29">
        <f t="shared" si="0"/>
        <v>5</v>
      </c>
    </row>
    <row r="58" spans="1:9" ht="15" thickBot="1" x14ac:dyDescent="0.35">
      <c r="A58" s="27" t="s">
        <v>96</v>
      </c>
      <c r="B58" s="29">
        <v>0</v>
      </c>
      <c r="C58" s="29">
        <v>95</v>
      </c>
      <c r="D58" s="29">
        <v>5</v>
      </c>
      <c r="E58" s="29">
        <v>15</v>
      </c>
      <c r="F58" s="29">
        <v>6</v>
      </c>
      <c r="G58" s="29">
        <v>6</v>
      </c>
      <c r="H58" s="29">
        <v>2</v>
      </c>
      <c r="I58" s="29">
        <f t="shared" si="0"/>
        <v>129</v>
      </c>
    </row>
    <row r="59" spans="1:9" ht="15" thickBot="1" x14ac:dyDescent="0.35">
      <c r="A59" s="27" t="s">
        <v>97</v>
      </c>
      <c r="B59" s="29">
        <v>0</v>
      </c>
      <c r="C59" s="29">
        <v>8</v>
      </c>
      <c r="D59" s="29">
        <v>0</v>
      </c>
      <c r="E59" s="29">
        <v>1</v>
      </c>
      <c r="F59" s="29">
        <v>0</v>
      </c>
      <c r="G59" s="29">
        <v>0</v>
      </c>
      <c r="H59" s="29">
        <v>0</v>
      </c>
      <c r="I59" s="29">
        <f t="shared" si="0"/>
        <v>9</v>
      </c>
    </row>
    <row r="60" spans="1:9" ht="15" thickBot="1" x14ac:dyDescent="0.35">
      <c r="A60" s="27" t="s">
        <v>98</v>
      </c>
      <c r="B60" s="29">
        <v>0</v>
      </c>
      <c r="C60" s="29">
        <v>3</v>
      </c>
      <c r="D60" s="29">
        <v>0</v>
      </c>
      <c r="E60" s="29">
        <v>1</v>
      </c>
      <c r="F60" s="29">
        <v>0</v>
      </c>
      <c r="G60" s="29">
        <v>0</v>
      </c>
      <c r="H60" s="29">
        <v>1</v>
      </c>
      <c r="I60" s="29">
        <f t="shared" si="0"/>
        <v>5</v>
      </c>
    </row>
    <row r="61" spans="1:9" ht="15" thickBot="1" x14ac:dyDescent="0.35">
      <c r="A61" s="27" t="s">
        <v>99</v>
      </c>
      <c r="B61" s="29">
        <v>0</v>
      </c>
      <c r="C61" s="29">
        <v>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f t="shared" si="0"/>
        <v>2</v>
      </c>
    </row>
    <row r="62" spans="1:9" ht="15" thickBot="1" x14ac:dyDescent="0.35">
      <c r="A62" s="27" t="s">
        <v>100</v>
      </c>
      <c r="B62" s="29">
        <v>0</v>
      </c>
      <c r="C62" s="29">
        <v>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f t="shared" si="0"/>
        <v>2</v>
      </c>
    </row>
    <row r="63" spans="1:9" ht="15" thickBot="1" x14ac:dyDescent="0.35">
      <c r="A63" s="27" t="s">
        <v>101</v>
      </c>
      <c r="B63" s="29">
        <v>0</v>
      </c>
      <c r="C63" s="29">
        <v>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f t="shared" si="0"/>
        <v>5</v>
      </c>
    </row>
    <row r="64" spans="1:9" ht="15" thickBot="1" x14ac:dyDescent="0.35">
      <c r="A64" s="27" t="s">
        <v>102</v>
      </c>
      <c r="B64" s="29">
        <v>0</v>
      </c>
      <c r="C64" s="29">
        <v>4</v>
      </c>
      <c r="D64" s="29">
        <v>0</v>
      </c>
      <c r="E64" s="29">
        <v>0</v>
      </c>
      <c r="F64" s="29">
        <v>0</v>
      </c>
      <c r="G64" s="29">
        <v>1</v>
      </c>
      <c r="H64" s="29">
        <v>0</v>
      </c>
      <c r="I64" s="29">
        <f t="shared" si="0"/>
        <v>5</v>
      </c>
    </row>
    <row r="65" spans="1:9" ht="15" thickBot="1" x14ac:dyDescent="0.35">
      <c r="A65" s="27" t="s">
        <v>103</v>
      </c>
      <c r="B65" s="29">
        <v>0</v>
      </c>
      <c r="C65" s="29">
        <v>2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f t="shared" si="0"/>
        <v>2</v>
      </c>
    </row>
    <row r="66" spans="1:9" ht="15" thickBot="1" x14ac:dyDescent="0.35">
      <c r="A66" s="27" t="s">
        <v>104</v>
      </c>
      <c r="B66" s="29">
        <v>0</v>
      </c>
      <c r="C66" s="29">
        <v>12</v>
      </c>
      <c r="D66" s="29">
        <v>0</v>
      </c>
      <c r="E66" s="29">
        <v>5</v>
      </c>
      <c r="F66" s="29">
        <v>0</v>
      </c>
      <c r="G66" s="29">
        <v>1</v>
      </c>
      <c r="H66" s="29">
        <v>0</v>
      </c>
      <c r="I66" s="29">
        <f t="shared" si="0"/>
        <v>18</v>
      </c>
    </row>
    <row r="67" spans="1:9" ht="15" thickBot="1" x14ac:dyDescent="0.35">
      <c r="A67" s="27" t="s">
        <v>105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1</v>
      </c>
      <c r="H67" s="29">
        <v>0</v>
      </c>
      <c r="I67" s="29">
        <f t="shared" ref="I67:I106" si="1">SUM(B67:H67)</f>
        <v>1</v>
      </c>
    </row>
    <row r="68" spans="1:9" ht="15" thickBot="1" x14ac:dyDescent="0.35">
      <c r="A68" s="27" t="s">
        <v>106</v>
      </c>
      <c r="B68" s="29">
        <v>0</v>
      </c>
      <c r="C68" s="29">
        <v>19</v>
      </c>
      <c r="D68" s="29">
        <v>4</v>
      </c>
      <c r="E68" s="29">
        <v>3</v>
      </c>
      <c r="F68" s="29">
        <v>5</v>
      </c>
      <c r="G68" s="29">
        <v>1</v>
      </c>
      <c r="H68" s="29">
        <v>0</v>
      </c>
      <c r="I68" s="29">
        <f t="shared" si="1"/>
        <v>32</v>
      </c>
    </row>
    <row r="69" spans="1:9" ht="15" thickBot="1" x14ac:dyDescent="0.35">
      <c r="A69" s="27" t="s">
        <v>107</v>
      </c>
      <c r="B69" s="29">
        <v>0</v>
      </c>
      <c r="C69" s="29">
        <v>1</v>
      </c>
      <c r="D69" s="29">
        <v>0</v>
      </c>
      <c r="E69" s="29">
        <v>1</v>
      </c>
      <c r="F69" s="29">
        <v>0</v>
      </c>
      <c r="G69" s="29">
        <v>0</v>
      </c>
      <c r="H69" s="29">
        <v>0</v>
      </c>
      <c r="I69" s="29">
        <f t="shared" si="1"/>
        <v>2</v>
      </c>
    </row>
    <row r="70" spans="1:9" ht="15" thickBot="1" x14ac:dyDescent="0.35">
      <c r="A70" s="27" t="s">
        <v>108</v>
      </c>
      <c r="B70" s="29">
        <v>0</v>
      </c>
      <c r="C70" s="29">
        <v>5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f t="shared" si="1"/>
        <v>5</v>
      </c>
    </row>
    <row r="71" spans="1:9" ht="15" thickBot="1" x14ac:dyDescent="0.35">
      <c r="A71" s="27" t="s">
        <v>109</v>
      </c>
      <c r="B71" s="29">
        <v>0</v>
      </c>
      <c r="C71" s="29">
        <v>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f t="shared" si="1"/>
        <v>1</v>
      </c>
    </row>
    <row r="72" spans="1:9" ht="15" thickBot="1" x14ac:dyDescent="0.35">
      <c r="A72" s="27" t="s">
        <v>110</v>
      </c>
      <c r="B72" s="29">
        <v>0</v>
      </c>
      <c r="C72" s="29">
        <v>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f t="shared" si="1"/>
        <v>1</v>
      </c>
    </row>
    <row r="73" spans="1:9" ht="15" thickBot="1" x14ac:dyDescent="0.35">
      <c r="A73" s="27" t="s">
        <v>111</v>
      </c>
      <c r="B73" s="29">
        <v>1</v>
      </c>
      <c r="C73" s="29">
        <v>11</v>
      </c>
      <c r="D73" s="29">
        <v>0</v>
      </c>
      <c r="E73" s="29">
        <v>2</v>
      </c>
      <c r="F73" s="29">
        <v>2</v>
      </c>
      <c r="G73" s="29">
        <v>1</v>
      </c>
      <c r="H73" s="29">
        <v>0</v>
      </c>
      <c r="I73" s="29">
        <f t="shared" si="1"/>
        <v>17</v>
      </c>
    </row>
    <row r="74" spans="1:9" ht="15" thickBot="1" x14ac:dyDescent="0.35">
      <c r="A74" s="27" t="s">
        <v>112</v>
      </c>
      <c r="B74" s="29">
        <v>0</v>
      </c>
      <c r="C74" s="29">
        <v>3</v>
      </c>
      <c r="D74" s="29">
        <v>0</v>
      </c>
      <c r="E74" s="29">
        <v>0</v>
      </c>
      <c r="F74" s="29">
        <v>0</v>
      </c>
      <c r="G74" s="29">
        <v>1</v>
      </c>
      <c r="H74" s="29">
        <v>0</v>
      </c>
      <c r="I74" s="29">
        <f t="shared" si="1"/>
        <v>4</v>
      </c>
    </row>
    <row r="75" spans="1:9" ht="15" thickBot="1" x14ac:dyDescent="0.35">
      <c r="A75" s="27" t="s">
        <v>113</v>
      </c>
      <c r="B75" s="29">
        <v>1</v>
      </c>
      <c r="C75" s="29">
        <v>47</v>
      </c>
      <c r="D75" s="29">
        <v>3</v>
      </c>
      <c r="E75" s="29">
        <v>5</v>
      </c>
      <c r="F75" s="29">
        <v>2</v>
      </c>
      <c r="G75" s="29">
        <v>3</v>
      </c>
      <c r="H75" s="29">
        <v>4</v>
      </c>
      <c r="I75" s="29">
        <f t="shared" si="1"/>
        <v>65</v>
      </c>
    </row>
    <row r="76" spans="1:9" ht="15" thickBot="1" x14ac:dyDescent="0.35">
      <c r="A76" s="27" t="s">
        <v>114</v>
      </c>
      <c r="B76" s="29">
        <v>3</v>
      </c>
      <c r="C76" s="29">
        <v>34</v>
      </c>
      <c r="D76" s="29">
        <v>4</v>
      </c>
      <c r="E76" s="29">
        <v>23</v>
      </c>
      <c r="F76" s="29">
        <v>1</v>
      </c>
      <c r="G76" s="29">
        <v>7</v>
      </c>
      <c r="H76" s="29">
        <v>4</v>
      </c>
      <c r="I76" s="29">
        <f t="shared" si="1"/>
        <v>76</v>
      </c>
    </row>
    <row r="77" spans="1:9" ht="15" thickBot="1" x14ac:dyDescent="0.35">
      <c r="A77" s="27" t="s">
        <v>115</v>
      </c>
      <c r="B77" s="29">
        <v>5</v>
      </c>
      <c r="C77" s="29">
        <v>360</v>
      </c>
      <c r="D77" s="29">
        <v>33</v>
      </c>
      <c r="E77" s="29">
        <v>50</v>
      </c>
      <c r="F77" s="29">
        <v>16</v>
      </c>
      <c r="G77" s="29">
        <v>37</v>
      </c>
      <c r="H77" s="29">
        <v>6</v>
      </c>
      <c r="I77" s="29">
        <f t="shared" si="1"/>
        <v>507</v>
      </c>
    </row>
    <row r="78" spans="1:9" ht="15" thickBot="1" x14ac:dyDescent="0.35">
      <c r="A78" s="27" t="s">
        <v>116</v>
      </c>
      <c r="B78" s="29">
        <v>0</v>
      </c>
      <c r="C78" s="29">
        <v>109</v>
      </c>
      <c r="D78" s="29">
        <v>6</v>
      </c>
      <c r="E78" s="29">
        <v>7</v>
      </c>
      <c r="F78" s="29">
        <v>0</v>
      </c>
      <c r="G78" s="29">
        <v>5</v>
      </c>
      <c r="H78" s="29">
        <v>1</v>
      </c>
      <c r="I78" s="29">
        <f t="shared" si="1"/>
        <v>128</v>
      </c>
    </row>
    <row r="79" spans="1:9" ht="15" thickBot="1" x14ac:dyDescent="0.35">
      <c r="A79" s="27" t="s">
        <v>117</v>
      </c>
      <c r="B79" s="29">
        <v>0</v>
      </c>
      <c r="C79" s="29">
        <v>12</v>
      </c>
      <c r="D79" s="29">
        <v>0</v>
      </c>
      <c r="E79" s="29">
        <v>3</v>
      </c>
      <c r="F79" s="29">
        <v>0</v>
      </c>
      <c r="G79" s="29">
        <v>1</v>
      </c>
      <c r="H79" s="29">
        <v>0</v>
      </c>
      <c r="I79" s="29">
        <f t="shared" si="1"/>
        <v>16</v>
      </c>
    </row>
    <row r="80" spans="1:9" ht="15" thickBot="1" x14ac:dyDescent="0.35">
      <c r="A80" s="27" t="s">
        <v>118</v>
      </c>
      <c r="B80" s="29">
        <v>1</v>
      </c>
      <c r="C80" s="29">
        <v>80</v>
      </c>
      <c r="D80" s="29">
        <v>6</v>
      </c>
      <c r="E80" s="29">
        <v>19</v>
      </c>
      <c r="F80" s="29">
        <v>2</v>
      </c>
      <c r="G80" s="29">
        <v>12</v>
      </c>
      <c r="H80" s="29">
        <v>0</v>
      </c>
      <c r="I80" s="29">
        <f t="shared" si="1"/>
        <v>120</v>
      </c>
    </row>
    <row r="81" spans="1:9" ht="15" thickBot="1" x14ac:dyDescent="0.35">
      <c r="A81" s="27" t="s">
        <v>119</v>
      </c>
      <c r="B81" s="29">
        <v>2</v>
      </c>
      <c r="C81" s="29">
        <v>37</v>
      </c>
      <c r="D81" s="29">
        <v>5</v>
      </c>
      <c r="E81" s="29">
        <v>6</v>
      </c>
      <c r="F81" s="29">
        <v>0</v>
      </c>
      <c r="G81" s="29">
        <v>4</v>
      </c>
      <c r="H81" s="29">
        <v>2</v>
      </c>
      <c r="I81" s="29">
        <f t="shared" si="1"/>
        <v>56</v>
      </c>
    </row>
    <row r="82" spans="1:9" ht="15" thickBot="1" x14ac:dyDescent="0.35">
      <c r="A82" s="27" t="s">
        <v>120</v>
      </c>
      <c r="B82" s="29">
        <v>2</v>
      </c>
      <c r="C82" s="29">
        <v>51</v>
      </c>
      <c r="D82" s="29">
        <v>4</v>
      </c>
      <c r="E82" s="29">
        <v>5</v>
      </c>
      <c r="F82" s="29">
        <v>5</v>
      </c>
      <c r="G82" s="29">
        <v>3</v>
      </c>
      <c r="H82" s="29">
        <v>1</v>
      </c>
      <c r="I82" s="29">
        <f t="shared" si="1"/>
        <v>71</v>
      </c>
    </row>
    <row r="83" spans="1:9" ht="15" thickBot="1" x14ac:dyDescent="0.35">
      <c r="A83" s="27" t="s">
        <v>121</v>
      </c>
      <c r="B83" s="29">
        <v>2</v>
      </c>
      <c r="C83" s="29">
        <v>39</v>
      </c>
      <c r="D83" s="29">
        <v>7</v>
      </c>
      <c r="E83" s="29">
        <v>7</v>
      </c>
      <c r="F83" s="29">
        <v>2</v>
      </c>
      <c r="G83" s="29">
        <v>5</v>
      </c>
      <c r="H83" s="29">
        <v>0</v>
      </c>
      <c r="I83" s="29">
        <f t="shared" si="1"/>
        <v>62</v>
      </c>
    </row>
    <row r="84" spans="1:9" ht="15" thickBot="1" x14ac:dyDescent="0.35">
      <c r="A84" s="27" t="s">
        <v>122</v>
      </c>
      <c r="B84" s="29">
        <v>1</v>
      </c>
      <c r="C84" s="29">
        <v>17</v>
      </c>
      <c r="D84" s="29">
        <v>0</v>
      </c>
      <c r="E84" s="29">
        <v>1</v>
      </c>
      <c r="F84" s="29">
        <v>4</v>
      </c>
      <c r="G84" s="29">
        <v>0</v>
      </c>
      <c r="H84" s="29">
        <v>0</v>
      </c>
      <c r="I84" s="29">
        <f t="shared" si="1"/>
        <v>23</v>
      </c>
    </row>
    <row r="85" spans="1:9" ht="15" thickBot="1" x14ac:dyDescent="0.35">
      <c r="A85" s="27" t="s">
        <v>123</v>
      </c>
      <c r="B85" s="29">
        <v>12</v>
      </c>
      <c r="C85" s="29">
        <v>978</v>
      </c>
      <c r="D85" s="29">
        <v>44</v>
      </c>
      <c r="E85" s="29">
        <v>137</v>
      </c>
      <c r="F85" s="29">
        <v>31</v>
      </c>
      <c r="G85" s="29">
        <v>57</v>
      </c>
      <c r="H85" s="29">
        <v>50</v>
      </c>
      <c r="I85" s="29">
        <f t="shared" si="1"/>
        <v>1309</v>
      </c>
    </row>
    <row r="86" spans="1:9" ht="15" thickBot="1" x14ac:dyDescent="0.35">
      <c r="A86" s="27" t="s">
        <v>124</v>
      </c>
      <c r="B86" s="29">
        <v>0</v>
      </c>
      <c r="C86" s="29">
        <v>54</v>
      </c>
      <c r="D86" s="29">
        <v>4</v>
      </c>
      <c r="E86" s="29">
        <v>10</v>
      </c>
      <c r="F86" s="29">
        <v>4</v>
      </c>
      <c r="G86" s="29">
        <v>1</v>
      </c>
      <c r="H86" s="29">
        <v>2</v>
      </c>
      <c r="I86" s="29">
        <f t="shared" si="1"/>
        <v>75</v>
      </c>
    </row>
    <row r="87" spans="1:9" ht="15" thickBot="1" x14ac:dyDescent="0.35">
      <c r="A87" s="27" t="s">
        <v>125</v>
      </c>
      <c r="B87" s="29">
        <v>0</v>
      </c>
      <c r="C87" s="29">
        <v>17</v>
      </c>
      <c r="D87" s="29">
        <v>1</v>
      </c>
      <c r="E87" s="29">
        <v>4</v>
      </c>
      <c r="F87" s="29">
        <v>0</v>
      </c>
      <c r="G87" s="29">
        <v>0</v>
      </c>
      <c r="H87" s="29">
        <v>0</v>
      </c>
      <c r="I87" s="29">
        <f t="shared" si="1"/>
        <v>22</v>
      </c>
    </row>
    <row r="88" spans="1:9" ht="15" thickBot="1" x14ac:dyDescent="0.35">
      <c r="A88" s="27" t="s">
        <v>126</v>
      </c>
      <c r="B88" s="29">
        <v>0</v>
      </c>
      <c r="C88" s="29">
        <v>0</v>
      </c>
      <c r="D88" s="29">
        <v>0</v>
      </c>
      <c r="E88" s="29">
        <v>1</v>
      </c>
      <c r="F88" s="29">
        <v>0</v>
      </c>
      <c r="G88" s="29">
        <v>0</v>
      </c>
      <c r="H88" s="29">
        <v>0</v>
      </c>
      <c r="I88" s="29">
        <f t="shared" si="1"/>
        <v>1</v>
      </c>
    </row>
    <row r="89" spans="1:9" ht="15" thickBot="1" x14ac:dyDescent="0.35">
      <c r="A89" s="27" t="s">
        <v>127</v>
      </c>
      <c r="B89" s="29">
        <v>0</v>
      </c>
      <c r="C89" s="29">
        <v>14</v>
      </c>
      <c r="D89" s="29">
        <v>2</v>
      </c>
      <c r="E89" s="29">
        <v>1</v>
      </c>
      <c r="F89" s="29">
        <v>0</v>
      </c>
      <c r="G89" s="29">
        <v>1</v>
      </c>
      <c r="H89" s="29">
        <v>0</v>
      </c>
      <c r="I89" s="29">
        <f t="shared" si="1"/>
        <v>18</v>
      </c>
    </row>
    <row r="90" spans="1:9" ht="15" thickBot="1" x14ac:dyDescent="0.35">
      <c r="A90" s="27" t="s">
        <v>128</v>
      </c>
      <c r="B90" s="29">
        <v>0</v>
      </c>
      <c r="C90" s="29">
        <v>22</v>
      </c>
      <c r="D90" s="29">
        <v>1</v>
      </c>
      <c r="E90" s="29">
        <v>2</v>
      </c>
      <c r="F90" s="29">
        <v>1</v>
      </c>
      <c r="G90" s="29">
        <v>5</v>
      </c>
      <c r="H90" s="29">
        <v>0</v>
      </c>
      <c r="I90" s="29">
        <f t="shared" si="1"/>
        <v>31</v>
      </c>
    </row>
    <row r="91" spans="1:9" ht="15" thickBot="1" x14ac:dyDescent="0.35">
      <c r="A91" s="27" t="s">
        <v>129</v>
      </c>
      <c r="B91" s="29">
        <v>0</v>
      </c>
      <c r="C91" s="29">
        <v>1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f t="shared" si="1"/>
        <v>1</v>
      </c>
    </row>
    <row r="92" spans="1:9" ht="15" thickBot="1" x14ac:dyDescent="0.35">
      <c r="A92" s="27" t="s">
        <v>130</v>
      </c>
      <c r="B92" s="29">
        <v>0</v>
      </c>
      <c r="C92" s="29">
        <v>6</v>
      </c>
      <c r="D92" s="29">
        <v>0</v>
      </c>
      <c r="E92" s="29">
        <v>0</v>
      </c>
      <c r="F92" s="29">
        <v>0</v>
      </c>
      <c r="G92" s="29">
        <v>0</v>
      </c>
      <c r="H92" s="29">
        <v>1</v>
      </c>
      <c r="I92" s="29">
        <f t="shared" si="1"/>
        <v>7</v>
      </c>
    </row>
    <row r="93" spans="1:9" ht="15" thickBot="1" x14ac:dyDescent="0.35">
      <c r="A93" s="27" t="s">
        <v>131</v>
      </c>
      <c r="B93" s="29">
        <v>0</v>
      </c>
      <c r="C93" s="29">
        <v>59</v>
      </c>
      <c r="D93" s="29">
        <v>4</v>
      </c>
      <c r="E93" s="29">
        <v>8</v>
      </c>
      <c r="F93" s="29">
        <v>2</v>
      </c>
      <c r="G93" s="29">
        <v>1</v>
      </c>
      <c r="H93" s="29">
        <v>1</v>
      </c>
      <c r="I93" s="29">
        <f t="shared" si="1"/>
        <v>75</v>
      </c>
    </row>
    <row r="94" spans="1:9" ht="15" thickBot="1" x14ac:dyDescent="0.35">
      <c r="A94" s="27" t="s">
        <v>132</v>
      </c>
      <c r="B94" s="29">
        <v>0</v>
      </c>
      <c r="C94" s="29">
        <v>1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f t="shared" si="1"/>
        <v>1</v>
      </c>
    </row>
    <row r="95" spans="1:9" ht="15" thickBot="1" x14ac:dyDescent="0.35">
      <c r="A95" s="27" t="s">
        <v>133</v>
      </c>
      <c r="B95" s="29">
        <v>1</v>
      </c>
      <c r="C95" s="29">
        <v>17</v>
      </c>
      <c r="D95" s="29">
        <v>2</v>
      </c>
      <c r="E95" s="29">
        <v>3</v>
      </c>
      <c r="F95" s="29">
        <v>1</v>
      </c>
      <c r="G95" s="29">
        <v>2</v>
      </c>
      <c r="H95" s="29">
        <v>0</v>
      </c>
      <c r="I95" s="29">
        <f t="shared" si="1"/>
        <v>26</v>
      </c>
    </row>
    <row r="96" spans="1:9" ht="15" thickBot="1" x14ac:dyDescent="0.35">
      <c r="A96" s="27" t="s">
        <v>134</v>
      </c>
      <c r="B96" s="29">
        <v>2</v>
      </c>
      <c r="C96" s="29">
        <v>158</v>
      </c>
      <c r="D96" s="29">
        <v>8</v>
      </c>
      <c r="E96" s="29">
        <v>31</v>
      </c>
      <c r="F96" s="29">
        <v>11</v>
      </c>
      <c r="G96" s="29">
        <v>6</v>
      </c>
      <c r="H96" s="29">
        <v>6</v>
      </c>
      <c r="I96" s="29">
        <f t="shared" si="1"/>
        <v>222</v>
      </c>
    </row>
    <row r="97" spans="1:9" ht="15" thickBot="1" x14ac:dyDescent="0.35">
      <c r="A97" s="27" t="s">
        <v>135</v>
      </c>
      <c r="B97" s="29">
        <v>6</v>
      </c>
      <c r="C97" s="29">
        <v>349</v>
      </c>
      <c r="D97" s="29">
        <v>16</v>
      </c>
      <c r="E97" s="29">
        <v>44</v>
      </c>
      <c r="F97" s="29">
        <v>27</v>
      </c>
      <c r="G97" s="29">
        <v>26</v>
      </c>
      <c r="H97" s="29">
        <v>5</v>
      </c>
      <c r="I97" s="29">
        <f t="shared" si="1"/>
        <v>473</v>
      </c>
    </row>
    <row r="98" spans="1:9" ht="15" thickBot="1" x14ac:dyDescent="0.35">
      <c r="A98" s="27" t="s">
        <v>136</v>
      </c>
      <c r="B98" s="29">
        <v>0</v>
      </c>
      <c r="C98" s="29">
        <v>12</v>
      </c>
      <c r="D98" s="29">
        <v>0</v>
      </c>
      <c r="E98" s="29">
        <v>1</v>
      </c>
      <c r="F98" s="29">
        <v>0</v>
      </c>
      <c r="G98" s="29">
        <v>2</v>
      </c>
      <c r="H98" s="29">
        <v>0</v>
      </c>
      <c r="I98" s="29">
        <f t="shared" si="1"/>
        <v>15</v>
      </c>
    </row>
    <row r="99" spans="1:9" ht="15" thickBot="1" x14ac:dyDescent="0.35">
      <c r="A99" s="27" t="s">
        <v>137</v>
      </c>
      <c r="B99" s="29">
        <v>0</v>
      </c>
      <c r="C99" s="29">
        <v>2</v>
      </c>
      <c r="D99" s="29">
        <v>0</v>
      </c>
      <c r="E99" s="29">
        <v>2</v>
      </c>
      <c r="F99" s="29">
        <v>0</v>
      </c>
      <c r="G99" s="29">
        <v>1</v>
      </c>
      <c r="H99" s="29">
        <v>0</v>
      </c>
      <c r="I99" s="29">
        <f t="shared" si="1"/>
        <v>5</v>
      </c>
    </row>
    <row r="100" spans="1:9" ht="15" thickBot="1" x14ac:dyDescent="0.35">
      <c r="A100" s="27" t="s">
        <v>138</v>
      </c>
      <c r="B100" s="29">
        <v>1</v>
      </c>
      <c r="C100" s="29">
        <v>6</v>
      </c>
      <c r="D100" s="29">
        <v>1</v>
      </c>
      <c r="E100" s="29">
        <v>1</v>
      </c>
      <c r="F100" s="29">
        <v>0</v>
      </c>
      <c r="G100" s="29">
        <v>1</v>
      </c>
      <c r="H100" s="29">
        <v>0</v>
      </c>
      <c r="I100" s="29">
        <f t="shared" si="1"/>
        <v>10</v>
      </c>
    </row>
    <row r="101" spans="1:9" ht="15" thickBot="1" x14ac:dyDescent="0.35">
      <c r="A101" s="27" t="s">
        <v>139</v>
      </c>
      <c r="B101" s="29">
        <v>1</v>
      </c>
      <c r="C101" s="29">
        <v>10</v>
      </c>
      <c r="D101" s="29">
        <v>2</v>
      </c>
      <c r="E101" s="29">
        <v>1</v>
      </c>
      <c r="F101" s="29">
        <v>1</v>
      </c>
      <c r="G101" s="29">
        <v>0</v>
      </c>
      <c r="H101" s="29">
        <v>0</v>
      </c>
      <c r="I101" s="29">
        <f t="shared" si="1"/>
        <v>15</v>
      </c>
    </row>
    <row r="102" spans="1:9" ht="15" thickBot="1" x14ac:dyDescent="0.35">
      <c r="A102" s="27" t="s">
        <v>140</v>
      </c>
      <c r="B102" s="29">
        <v>0</v>
      </c>
      <c r="C102" s="29">
        <v>5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f t="shared" si="1"/>
        <v>5</v>
      </c>
    </row>
    <row r="103" spans="1:9" ht="15" thickBot="1" x14ac:dyDescent="0.35">
      <c r="A103" s="27" t="s">
        <v>141</v>
      </c>
      <c r="B103" s="29">
        <v>0</v>
      </c>
      <c r="C103" s="29">
        <v>29</v>
      </c>
      <c r="D103" s="29">
        <v>0</v>
      </c>
      <c r="E103" s="29">
        <v>10</v>
      </c>
      <c r="F103" s="29">
        <v>0</v>
      </c>
      <c r="G103" s="29">
        <v>2</v>
      </c>
      <c r="H103" s="29">
        <v>0</v>
      </c>
      <c r="I103" s="29">
        <f t="shared" si="1"/>
        <v>41</v>
      </c>
    </row>
    <row r="104" spans="1:9" ht="15" thickBot="1" x14ac:dyDescent="0.35">
      <c r="A104" s="27" t="s">
        <v>142</v>
      </c>
      <c r="B104" s="29">
        <v>0</v>
      </c>
      <c r="C104" s="29">
        <v>17</v>
      </c>
      <c r="D104" s="29">
        <v>0</v>
      </c>
      <c r="E104" s="29">
        <v>3</v>
      </c>
      <c r="F104" s="29">
        <v>0</v>
      </c>
      <c r="G104" s="29">
        <v>0</v>
      </c>
      <c r="H104" s="29">
        <v>0</v>
      </c>
      <c r="I104" s="29">
        <f t="shared" si="1"/>
        <v>20</v>
      </c>
    </row>
    <row r="105" spans="1:9" ht="15" thickBot="1" x14ac:dyDescent="0.35">
      <c r="A105" s="27" t="s">
        <v>143</v>
      </c>
      <c r="B105" s="29">
        <v>0</v>
      </c>
      <c r="C105" s="29">
        <v>6</v>
      </c>
      <c r="D105" s="29">
        <v>0</v>
      </c>
      <c r="E105" s="29">
        <v>2</v>
      </c>
      <c r="F105" s="29">
        <v>0</v>
      </c>
      <c r="G105" s="29">
        <v>0</v>
      </c>
      <c r="H105" s="29">
        <v>0</v>
      </c>
      <c r="I105" s="29">
        <f t="shared" si="1"/>
        <v>8</v>
      </c>
    </row>
    <row r="106" spans="1:9" ht="15" thickBot="1" x14ac:dyDescent="0.35">
      <c r="A106" s="27" t="s">
        <v>144</v>
      </c>
      <c r="B106" s="29">
        <v>0</v>
      </c>
      <c r="C106" s="29">
        <v>1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f t="shared" si="1"/>
        <v>1</v>
      </c>
    </row>
    <row r="107" spans="1:9" ht="15" thickBot="1" x14ac:dyDescent="0.35">
      <c r="A107" s="27" t="s">
        <v>0</v>
      </c>
      <c r="B107" s="30">
        <f>SUM(B2:B106)</f>
        <v>2534</v>
      </c>
      <c r="C107" s="30">
        <f t="shared" ref="C107:H107" si="2">SUM(C2:C106)</f>
        <v>28616</v>
      </c>
      <c r="D107" s="30">
        <f t="shared" si="2"/>
        <v>11532</v>
      </c>
      <c r="E107" s="30">
        <f t="shared" si="2"/>
        <v>16453</v>
      </c>
      <c r="F107" s="30">
        <f t="shared" si="2"/>
        <v>3487</v>
      </c>
      <c r="G107" s="30">
        <f t="shared" si="2"/>
        <v>10811</v>
      </c>
      <c r="H107" s="30">
        <f t="shared" si="2"/>
        <v>1030</v>
      </c>
      <c r="I107" s="30">
        <f>SUM(I2:I106)</f>
        <v>74463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5"/>
  <sheetViews>
    <sheetView zoomScale="70" zoomScaleNormal="70" workbookViewId="0"/>
  </sheetViews>
  <sheetFormatPr baseColWidth="10" defaultRowHeight="14.4" x14ac:dyDescent="0.3"/>
  <cols>
    <col min="2" max="2" width="20" customWidth="1"/>
  </cols>
  <sheetData>
    <row r="3" spans="2:24" ht="18" x14ac:dyDescent="0.3">
      <c r="B3" s="40" t="s">
        <v>20</v>
      </c>
      <c r="C3" s="40"/>
      <c r="D3" s="40"/>
      <c r="E3" s="40"/>
      <c r="F3" s="1"/>
      <c r="G3" s="1"/>
      <c r="H3" s="1"/>
    </row>
    <row r="4" spans="2:24" s="2" customFormat="1" ht="28.8" x14ac:dyDescent="0.3">
      <c r="B4" s="3" t="s">
        <v>1</v>
      </c>
      <c r="C4" s="25" t="s">
        <v>28</v>
      </c>
      <c r="D4" s="3" t="s">
        <v>2</v>
      </c>
      <c r="E4" s="3" t="s">
        <v>3</v>
      </c>
    </row>
    <row r="5" spans="2:24" x14ac:dyDescent="0.3">
      <c r="B5" s="4" t="s">
        <v>4</v>
      </c>
      <c r="C5" s="5">
        <f>I49</f>
        <v>41042</v>
      </c>
      <c r="D5" s="33">
        <f>(C5/C$7)</f>
        <v>0.55117306581792302</v>
      </c>
      <c r="E5" s="34">
        <v>41.81</v>
      </c>
    </row>
    <row r="6" spans="2:24" x14ac:dyDescent="0.3">
      <c r="B6" s="4" t="s">
        <v>5</v>
      </c>
      <c r="C6" s="5">
        <f>J49</f>
        <v>33421</v>
      </c>
      <c r="D6" s="33">
        <f t="shared" ref="D6:D7" si="0">(C6/C$7)</f>
        <v>0.44882693418207703</v>
      </c>
      <c r="E6" s="34">
        <v>41.252119999999998</v>
      </c>
      <c r="X6" s="31"/>
    </row>
    <row r="7" spans="2:24" x14ac:dyDescent="0.3">
      <c r="B7" s="4" t="s">
        <v>9</v>
      </c>
      <c r="C7" s="5">
        <f>K49</f>
        <v>74463</v>
      </c>
      <c r="D7" s="33">
        <f t="shared" si="0"/>
        <v>1</v>
      </c>
      <c r="E7" s="34">
        <v>41.560049999999997</v>
      </c>
      <c r="U7" s="31"/>
      <c r="V7" s="31"/>
      <c r="X7" s="31"/>
    </row>
    <row r="8" spans="2:24" x14ac:dyDescent="0.3">
      <c r="D8" s="35"/>
      <c r="E8" s="35"/>
      <c r="U8" s="31"/>
      <c r="V8" s="31"/>
      <c r="X8" s="31"/>
    </row>
    <row r="9" spans="2:24" x14ac:dyDescent="0.3">
      <c r="B9" s="7"/>
      <c r="D9" s="35"/>
      <c r="E9" s="35"/>
      <c r="U9" s="31"/>
      <c r="V9" s="31"/>
      <c r="X9" s="31"/>
    </row>
    <row r="10" spans="2:24" x14ac:dyDescent="0.3">
      <c r="U10" s="31"/>
      <c r="V10" s="31"/>
      <c r="X10" s="31"/>
    </row>
    <row r="11" spans="2:24" x14ac:dyDescent="0.3">
      <c r="U11" s="31"/>
      <c r="V11" s="31"/>
      <c r="X11" s="31"/>
    </row>
    <row r="12" spans="2:24" x14ac:dyDescent="0.3">
      <c r="U12" s="31"/>
      <c r="V12" s="31"/>
      <c r="X12" s="31"/>
    </row>
    <row r="13" spans="2:24" x14ac:dyDescent="0.3">
      <c r="U13" s="31"/>
      <c r="V13" s="31"/>
      <c r="X13" s="31"/>
    </row>
    <row r="14" spans="2:24" x14ac:dyDescent="0.3">
      <c r="U14" s="31"/>
      <c r="V14" s="31"/>
      <c r="X14" s="31"/>
    </row>
    <row r="15" spans="2:24" x14ac:dyDescent="0.3">
      <c r="U15" s="31"/>
      <c r="V15" s="31"/>
      <c r="X15" s="31"/>
    </row>
    <row r="16" spans="2:24" x14ac:dyDescent="0.3">
      <c r="U16" s="31"/>
      <c r="V16" s="31"/>
      <c r="X16" s="31"/>
    </row>
    <row r="18" spans="1:24" x14ac:dyDescent="0.3">
      <c r="U18" s="31"/>
      <c r="V18" s="31"/>
      <c r="X18" s="31"/>
    </row>
    <row r="29" spans="1:24" ht="15" thickBot="1" x14ac:dyDescent="0.35"/>
    <row r="30" spans="1:24" s="9" customFormat="1" ht="15" thickBot="1" x14ac:dyDescent="0.35">
      <c r="A30" s="8"/>
    </row>
    <row r="31" spans="1:24" s="10" customFormat="1" x14ac:dyDescent="0.3"/>
    <row r="32" spans="1:24" s="10" customFormat="1" x14ac:dyDescent="0.3"/>
    <row r="34" spans="2:14" ht="18" x14ac:dyDescent="0.3">
      <c r="B34" s="20"/>
      <c r="C34" s="41" t="s">
        <v>0</v>
      </c>
      <c r="D34" s="42"/>
      <c r="E34" s="42"/>
      <c r="F34" s="42"/>
      <c r="G34" s="42"/>
      <c r="H34" s="43"/>
      <c r="I34" s="41" t="str">
        <f>$B$3</f>
        <v>PEL 2017-2018</v>
      </c>
      <c r="J34" s="42"/>
      <c r="K34" s="42"/>
      <c r="L34" s="42"/>
      <c r="M34" s="42"/>
      <c r="N34" s="43"/>
    </row>
    <row r="35" spans="2:14" ht="14.4" customHeight="1" x14ac:dyDescent="0.3">
      <c r="B35" s="44" t="s">
        <v>7</v>
      </c>
      <c r="C35" s="45" t="s">
        <v>28</v>
      </c>
      <c r="D35" s="45"/>
      <c r="E35" s="45"/>
      <c r="F35" s="46" t="s">
        <v>8</v>
      </c>
      <c r="G35" s="47"/>
      <c r="H35" s="48"/>
      <c r="I35" s="45" t="s">
        <v>28</v>
      </c>
      <c r="J35" s="45"/>
      <c r="K35" s="45"/>
      <c r="L35" s="45" t="s">
        <v>8</v>
      </c>
      <c r="M35" s="45"/>
      <c r="N35" s="45"/>
    </row>
    <row r="36" spans="2:14" x14ac:dyDescent="0.3">
      <c r="B36" s="44"/>
      <c r="C36" s="17" t="s">
        <v>4</v>
      </c>
      <c r="D36" s="17" t="s">
        <v>5</v>
      </c>
      <c r="E36" s="17" t="s">
        <v>9</v>
      </c>
      <c r="F36" s="3" t="s">
        <v>4</v>
      </c>
      <c r="G36" s="3" t="s">
        <v>5</v>
      </c>
      <c r="H36" s="3" t="s">
        <v>9</v>
      </c>
      <c r="I36" s="36" t="s">
        <v>4</v>
      </c>
      <c r="J36" s="36" t="s">
        <v>5</v>
      </c>
      <c r="K36" s="36" t="s">
        <v>20</v>
      </c>
      <c r="L36" s="11" t="s">
        <v>4</v>
      </c>
      <c r="M36" s="11" t="s">
        <v>5</v>
      </c>
      <c r="N36" s="11" t="s">
        <v>20</v>
      </c>
    </row>
    <row r="37" spans="2:14" x14ac:dyDescent="0.3">
      <c r="B37" s="11">
        <v>18</v>
      </c>
      <c r="C37" s="18">
        <v>497</v>
      </c>
      <c r="D37" s="18">
        <v>430</v>
      </c>
      <c r="E37" s="5">
        <f>C37+D37</f>
        <v>927</v>
      </c>
      <c r="F37" s="13">
        <f>(C37/C$49)*100</f>
        <v>0.49533567214160423</v>
      </c>
      <c r="G37" s="14">
        <f>-(D37/D$49)*100</f>
        <v>-0.53138902619871475</v>
      </c>
      <c r="H37" s="13">
        <f>(E37/E$49)*100</f>
        <v>0.51143134572096927</v>
      </c>
      <c r="I37" s="18">
        <v>177</v>
      </c>
      <c r="J37" s="18">
        <v>167</v>
      </c>
      <c r="K37" s="18">
        <f>I37+J37</f>
        <v>344</v>
      </c>
      <c r="L37" s="13">
        <f>(I37/I$49)*100</f>
        <v>0.43126553286876856</v>
      </c>
      <c r="M37" s="14">
        <f>-(J37/J$49)*100</f>
        <v>-0.49968582627689173</v>
      </c>
      <c r="N37" s="13">
        <f>(K37/K$49)*100</f>
        <v>0.4619744033949747</v>
      </c>
    </row>
    <row r="38" spans="2:14" x14ac:dyDescent="0.3">
      <c r="B38" s="11">
        <v>19</v>
      </c>
      <c r="C38" s="18">
        <v>620</v>
      </c>
      <c r="D38" s="18">
        <v>563</v>
      </c>
      <c r="E38" s="5">
        <f t="shared" ref="E38:E48" si="1">C38+D38</f>
        <v>1183</v>
      </c>
      <c r="F38" s="13">
        <f t="shared" ref="F38:F48" si="2">(C38/C$49)*100</f>
        <v>0.61792377611226279</v>
      </c>
      <c r="G38" s="14">
        <f t="shared" ref="G38:G48" si="3">-(D38/D$49)*100</f>
        <v>-0.69574888779041033</v>
      </c>
      <c r="H38" s="13">
        <f t="shared" ref="H38:H48" si="4">(E38/E$49)*100</f>
        <v>0.65266804960939218</v>
      </c>
      <c r="I38" s="18">
        <v>258</v>
      </c>
      <c r="J38" s="18">
        <v>252</v>
      </c>
      <c r="K38" s="18">
        <f t="shared" ref="K38:K48" si="5">I38+J38</f>
        <v>510</v>
      </c>
      <c r="L38" s="13">
        <f t="shared" ref="L38:L48" si="6">(I38/I$49)*100</f>
        <v>0.62862433604600165</v>
      </c>
      <c r="M38" s="14">
        <f t="shared" ref="M38:M48" si="7">-(J38/J$49)*100</f>
        <v>-0.75401693545974091</v>
      </c>
      <c r="N38" s="13">
        <f t="shared" ref="N38:N48" si="8">(K38/K$49)*100</f>
        <v>0.68490391200999157</v>
      </c>
    </row>
    <row r="39" spans="2:14" x14ac:dyDescent="0.3">
      <c r="B39" s="11" t="s">
        <v>10</v>
      </c>
      <c r="C39" s="18">
        <v>3882</v>
      </c>
      <c r="D39" s="18">
        <v>3642</v>
      </c>
      <c r="E39" s="5">
        <f t="shared" si="1"/>
        <v>7524</v>
      </c>
      <c r="F39" s="13">
        <f t="shared" si="2"/>
        <v>3.8690001594642003</v>
      </c>
      <c r="G39" s="14">
        <f t="shared" si="3"/>
        <v>-4.5007414730598123</v>
      </c>
      <c r="H39" s="13">
        <f t="shared" si="4"/>
        <v>4.1510350002206824</v>
      </c>
      <c r="I39" s="18">
        <v>1606</v>
      </c>
      <c r="J39" s="18">
        <v>1519</v>
      </c>
      <c r="K39" s="18">
        <f t="shared" si="5"/>
        <v>3125</v>
      </c>
      <c r="L39" s="13">
        <f t="shared" si="6"/>
        <v>3.9130646654646459</v>
      </c>
      <c r="M39" s="14">
        <f t="shared" si="7"/>
        <v>-4.5450465276323273</v>
      </c>
      <c r="N39" s="13">
        <f t="shared" si="8"/>
        <v>4.1967151471200461</v>
      </c>
    </row>
    <row r="40" spans="2:14" x14ac:dyDescent="0.3">
      <c r="B40" s="11" t="s">
        <v>11</v>
      </c>
      <c r="C40" s="18">
        <v>8608</v>
      </c>
      <c r="D40" s="18">
        <v>7573</v>
      </c>
      <c r="E40" s="5">
        <f t="shared" si="1"/>
        <v>16181</v>
      </c>
      <c r="F40" s="13">
        <f t="shared" si="2"/>
        <v>8.5791739754425134</v>
      </c>
      <c r="G40" s="14">
        <f t="shared" si="3"/>
        <v>-9.3586258032624805</v>
      </c>
      <c r="H40" s="13">
        <f t="shared" si="4"/>
        <v>8.927152756322549</v>
      </c>
      <c r="I40" s="18">
        <v>3432</v>
      </c>
      <c r="J40" s="18">
        <v>3069</v>
      </c>
      <c r="K40" s="18">
        <f t="shared" si="5"/>
        <v>6501</v>
      </c>
      <c r="L40" s="13">
        <f t="shared" si="6"/>
        <v>8.3621655864723934</v>
      </c>
      <c r="M40" s="14">
        <f t="shared" si="7"/>
        <v>-9.1828491068489857</v>
      </c>
      <c r="N40" s="13">
        <f t="shared" si="8"/>
        <v>8.7305104548567734</v>
      </c>
    </row>
    <row r="41" spans="2:14" x14ac:dyDescent="0.3">
      <c r="B41" s="11" t="s">
        <v>12</v>
      </c>
      <c r="C41" s="18">
        <v>14985</v>
      </c>
      <c r="D41" s="18">
        <v>12035</v>
      </c>
      <c r="E41" s="5">
        <f t="shared" si="1"/>
        <v>27020</v>
      </c>
      <c r="F41" s="13">
        <f t="shared" si="2"/>
        <v>14.934819008132674</v>
      </c>
      <c r="G41" s="14">
        <f t="shared" si="3"/>
        <v>-14.872713791398912</v>
      </c>
      <c r="H41" s="13">
        <f t="shared" si="4"/>
        <v>14.907092730723399</v>
      </c>
      <c r="I41" s="18">
        <v>6155</v>
      </c>
      <c r="J41" s="18">
        <v>4942</v>
      </c>
      <c r="K41" s="18">
        <f t="shared" si="5"/>
        <v>11097</v>
      </c>
      <c r="L41" s="13">
        <f t="shared" si="6"/>
        <v>14.996832513035427</v>
      </c>
      <c r="M41" s="14">
        <f t="shared" si="7"/>
        <v>-14.787109900960473</v>
      </c>
      <c r="N41" s="13">
        <f t="shared" si="8"/>
        <v>14.902703356029168</v>
      </c>
    </row>
    <row r="42" spans="2:14" x14ac:dyDescent="0.3">
      <c r="B42" s="11" t="s">
        <v>13</v>
      </c>
      <c r="C42" s="18">
        <v>17264</v>
      </c>
      <c r="D42" s="18">
        <v>13790</v>
      </c>
      <c r="E42" s="5">
        <f t="shared" si="1"/>
        <v>31054</v>
      </c>
      <c r="F42" s="13">
        <f t="shared" si="2"/>
        <v>17.206187210971137</v>
      </c>
      <c r="G42" s="14">
        <f t="shared" si="3"/>
        <v>-17.041522491349482</v>
      </c>
      <c r="H42" s="13">
        <f t="shared" si="4"/>
        <v>17.132674228715185</v>
      </c>
      <c r="I42" s="18">
        <v>7052</v>
      </c>
      <c r="J42" s="18">
        <v>5651</v>
      </c>
      <c r="K42" s="18">
        <f t="shared" si="5"/>
        <v>12703</v>
      </c>
      <c r="L42" s="13">
        <f t="shared" si="6"/>
        <v>17.182398518590709</v>
      </c>
      <c r="M42" s="14">
        <f t="shared" si="7"/>
        <v>-16.908530564615063</v>
      </c>
      <c r="N42" s="13">
        <f t="shared" si="8"/>
        <v>17.059479204437103</v>
      </c>
    </row>
    <row r="43" spans="2:14" x14ac:dyDescent="0.3">
      <c r="B43" s="11" t="s">
        <v>14</v>
      </c>
      <c r="C43" s="18">
        <v>16557</v>
      </c>
      <c r="D43" s="18">
        <v>13762</v>
      </c>
      <c r="E43" s="5">
        <f t="shared" si="1"/>
        <v>30319</v>
      </c>
      <c r="F43" s="13">
        <f t="shared" si="2"/>
        <v>16.501554775952798</v>
      </c>
      <c r="G43" s="14">
        <f t="shared" si="3"/>
        <v>-17.006920415224911</v>
      </c>
      <c r="H43" s="13">
        <f t="shared" si="4"/>
        <v>16.727170410910535</v>
      </c>
      <c r="I43" s="18">
        <v>6724</v>
      </c>
      <c r="J43" s="18">
        <v>5659</v>
      </c>
      <c r="K43" s="18">
        <f t="shared" si="5"/>
        <v>12383</v>
      </c>
      <c r="L43" s="13">
        <f t="shared" si="6"/>
        <v>16.383217192144635</v>
      </c>
      <c r="M43" s="14">
        <f t="shared" si="7"/>
        <v>-16.932467610185213</v>
      </c>
      <c r="N43" s="13">
        <f t="shared" si="8"/>
        <v>16.62973557337201</v>
      </c>
    </row>
    <row r="44" spans="2:14" x14ac:dyDescent="0.3">
      <c r="B44" s="11" t="s">
        <v>15</v>
      </c>
      <c r="C44" s="18">
        <v>13921</v>
      </c>
      <c r="D44" s="18">
        <v>11343</v>
      </c>
      <c r="E44" s="5">
        <f t="shared" si="1"/>
        <v>25264</v>
      </c>
      <c r="F44" s="13">
        <f t="shared" si="2"/>
        <v>13.874382076223887</v>
      </c>
      <c r="G44" s="14">
        <f t="shared" si="3"/>
        <v>-14.017548195748889</v>
      </c>
      <c r="H44" s="13">
        <f t="shared" si="4"/>
        <v>13.938297214988745</v>
      </c>
      <c r="I44" s="18">
        <v>5851</v>
      </c>
      <c r="J44" s="18">
        <v>4825</v>
      </c>
      <c r="K44" s="18">
        <f t="shared" si="5"/>
        <v>10676</v>
      </c>
      <c r="L44" s="13">
        <f t="shared" si="6"/>
        <v>14.25612786901223</v>
      </c>
      <c r="M44" s="14">
        <f t="shared" si="7"/>
        <v>-14.437030609497024</v>
      </c>
      <c r="N44" s="13">
        <f t="shared" si="8"/>
        <v>14.337321891409156</v>
      </c>
    </row>
    <row r="45" spans="2:14" x14ac:dyDescent="0.3">
      <c r="B45" s="11" t="s">
        <v>16</v>
      </c>
      <c r="C45" s="18">
        <v>9991</v>
      </c>
      <c r="D45" s="18">
        <v>7717</v>
      </c>
      <c r="E45" s="5">
        <f t="shared" si="1"/>
        <v>17708</v>
      </c>
      <c r="F45" s="13">
        <f t="shared" si="2"/>
        <v>9.9575426566735761</v>
      </c>
      <c r="G45" s="14">
        <f t="shared" si="3"/>
        <v>-9.5365793376174004</v>
      </c>
      <c r="H45" s="13">
        <f t="shared" si="4"/>
        <v>9.76960762678201</v>
      </c>
      <c r="I45" s="18">
        <v>4071</v>
      </c>
      <c r="J45" s="18">
        <v>3177</v>
      </c>
      <c r="K45" s="18">
        <f t="shared" si="5"/>
        <v>7248</v>
      </c>
      <c r="L45" s="13">
        <f t="shared" si="6"/>
        <v>9.9191072559816771</v>
      </c>
      <c r="M45" s="14">
        <f t="shared" si="7"/>
        <v>-9.5059992220460181</v>
      </c>
      <c r="N45" s="13">
        <f t="shared" si="8"/>
        <v>9.7336932436243497</v>
      </c>
    </row>
    <row r="46" spans="2:14" x14ac:dyDescent="0.3">
      <c r="B46" s="11" t="s">
        <v>17</v>
      </c>
      <c r="C46" s="18">
        <v>6296</v>
      </c>
      <c r="D46" s="18">
        <v>4626</v>
      </c>
      <c r="E46" s="5">
        <f t="shared" si="1"/>
        <v>10922</v>
      </c>
      <c r="F46" s="13">
        <f t="shared" si="2"/>
        <v>6.2749162812948498</v>
      </c>
      <c r="G46" s="14">
        <f t="shared" si="3"/>
        <v>-5.7167572911517546</v>
      </c>
      <c r="H46" s="13">
        <f t="shared" si="4"/>
        <v>6.0257315619896721</v>
      </c>
      <c r="I46" s="18">
        <v>2582</v>
      </c>
      <c r="J46" s="18">
        <v>1878</v>
      </c>
      <c r="K46" s="18">
        <f t="shared" si="5"/>
        <v>4460</v>
      </c>
      <c r="L46" s="13">
        <f t="shared" si="6"/>
        <v>6.2911164173285901</v>
      </c>
      <c r="M46" s="14">
        <f t="shared" si="7"/>
        <v>-5.6192214475928308</v>
      </c>
      <c r="N46" s="13">
        <f t="shared" si="8"/>
        <v>5.9895518579697296</v>
      </c>
    </row>
    <row r="47" spans="2:14" x14ac:dyDescent="0.3">
      <c r="B47" s="11" t="s">
        <v>18</v>
      </c>
      <c r="C47" s="18">
        <v>3985</v>
      </c>
      <c r="D47" s="18">
        <v>2810</v>
      </c>
      <c r="E47" s="5">
        <f t="shared" si="1"/>
        <v>6795</v>
      </c>
      <c r="F47" s="13">
        <f t="shared" si="2"/>
        <v>3.9716552383989794</v>
      </c>
      <c r="G47" s="14">
        <f t="shared" si="3"/>
        <v>-3.4725654967869501</v>
      </c>
      <c r="H47" s="13">
        <f t="shared" si="4"/>
        <v>3.7488414176634151</v>
      </c>
      <c r="I47" s="18">
        <v>1618</v>
      </c>
      <c r="J47" s="18">
        <v>1152</v>
      </c>
      <c r="K47" s="18">
        <f t="shared" si="5"/>
        <v>2770</v>
      </c>
      <c r="L47" s="13">
        <f t="shared" si="6"/>
        <v>3.942303006676088</v>
      </c>
      <c r="M47" s="14">
        <f t="shared" si="7"/>
        <v>-3.4469345621016725</v>
      </c>
      <c r="N47" s="13">
        <f t="shared" si="8"/>
        <v>3.7199683064072091</v>
      </c>
    </row>
    <row r="48" spans="2:14" x14ac:dyDescent="0.3">
      <c r="B48" s="11" t="s">
        <v>19</v>
      </c>
      <c r="C48" s="18">
        <v>3730</v>
      </c>
      <c r="D48" s="18">
        <v>2629</v>
      </c>
      <c r="E48" s="5">
        <f t="shared" si="1"/>
        <v>6359</v>
      </c>
      <c r="F48" s="13">
        <f t="shared" si="2"/>
        <v>3.7175091691915165</v>
      </c>
      <c r="G48" s="14">
        <f t="shared" si="3"/>
        <v>-3.248887790410282</v>
      </c>
      <c r="H48" s="13">
        <f t="shared" si="4"/>
        <v>3.5082976563534451</v>
      </c>
      <c r="I48" s="18">
        <v>1516</v>
      </c>
      <c r="J48" s="18">
        <v>1130</v>
      </c>
      <c r="K48" s="18">
        <f t="shared" si="5"/>
        <v>2646</v>
      </c>
      <c r="L48" s="13">
        <f t="shared" si="6"/>
        <v>3.6937771063788318</v>
      </c>
      <c r="M48" s="14">
        <f t="shared" si="7"/>
        <v>-3.3811076867837588</v>
      </c>
      <c r="N48" s="13">
        <f t="shared" si="8"/>
        <v>3.5534426493694857</v>
      </c>
    </row>
    <row r="49" spans="2:14" x14ac:dyDescent="0.3">
      <c r="B49" s="11" t="s">
        <v>20</v>
      </c>
      <c r="C49" s="5">
        <f>SUM(C37:C48)</f>
        <v>100336</v>
      </c>
      <c r="D49" s="5">
        <f t="shared" ref="D49:N49" si="9">SUM(D37:D48)</f>
        <v>80920</v>
      </c>
      <c r="E49" s="5">
        <f t="shared" si="9"/>
        <v>181256</v>
      </c>
      <c r="F49" s="19">
        <f t="shared" si="9"/>
        <v>100</v>
      </c>
      <c r="G49" s="14">
        <f t="shared" si="9"/>
        <v>-100</v>
      </c>
      <c r="H49" s="19">
        <f t="shared" si="9"/>
        <v>100</v>
      </c>
      <c r="I49" s="18">
        <f t="shared" si="9"/>
        <v>41042</v>
      </c>
      <c r="J49" s="18">
        <f t="shared" si="9"/>
        <v>33421</v>
      </c>
      <c r="K49" s="18">
        <f t="shared" si="9"/>
        <v>74463</v>
      </c>
      <c r="L49" s="19">
        <f t="shared" si="9"/>
        <v>99.999999999999986</v>
      </c>
      <c r="M49" s="14">
        <f t="shared" si="9"/>
        <v>-100.00000000000001</v>
      </c>
      <c r="N49" s="19">
        <f t="shared" si="9"/>
        <v>100</v>
      </c>
    </row>
    <row r="50" spans="2:14" x14ac:dyDescent="0.3">
      <c r="I50" s="35"/>
      <c r="J50" s="35"/>
      <c r="K50" s="35"/>
    </row>
    <row r="51" spans="2:14" x14ac:dyDescent="0.3">
      <c r="B51" s="7"/>
      <c r="C51" s="7"/>
      <c r="D51" s="7"/>
      <c r="E51" s="7"/>
      <c r="F51" s="7"/>
      <c r="G51" s="7"/>
      <c r="H51" s="7"/>
      <c r="I51" s="35"/>
      <c r="J51" s="35"/>
      <c r="K51" s="35"/>
    </row>
    <row r="52" spans="2:14" x14ac:dyDescent="0.3">
      <c r="I52" s="35"/>
      <c r="J52" s="35"/>
      <c r="K52" s="35"/>
    </row>
    <row r="53" spans="2:14" x14ac:dyDescent="0.3">
      <c r="B53" s="15"/>
      <c r="C53" s="15"/>
      <c r="D53" s="15"/>
      <c r="E53" s="15"/>
      <c r="F53" s="15"/>
      <c r="G53" s="15"/>
      <c r="H53" s="15"/>
    </row>
    <row r="55" spans="2:14" x14ac:dyDescent="0.3">
      <c r="B55" s="15"/>
      <c r="C55" s="15"/>
      <c r="D55" s="15"/>
      <c r="E55" s="15"/>
      <c r="F55" s="15"/>
      <c r="G55" s="15"/>
      <c r="H55" s="15"/>
    </row>
    <row r="75" spans="58:58" s="16" customFormat="1" x14ac:dyDescent="0.3">
      <c r="BF75" s="16">
        <v>0</v>
      </c>
    </row>
  </sheetData>
  <mergeCells count="8">
    <mergeCell ref="B3:E3"/>
    <mergeCell ref="C34:H34"/>
    <mergeCell ref="I34:N34"/>
    <mergeCell ref="B35:B36"/>
    <mergeCell ref="C35:E35"/>
    <mergeCell ref="F35:H35"/>
    <mergeCell ref="I35:K35"/>
    <mergeCell ref="L35:N3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5"/>
  <sheetViews>
    <sheetView zoomScale="70" zoomScaleNormal="70" workbookViewId="0"/>
  </sheetViews>
  <sheetFormatPr baseColWidth="10" defaultRowHeight="14.4" x14ac:dyDescent="0.3"/>
  <cols>
    <col min="2" max="2" width="20" customWidth="1"/>
  </cols>
  <sheetData>
    <row r="3" spans="2:8" ht="18" x14ac:dyDescent="0.3">
      <c r="B3" s="40" t="s">
        <v>21</v>
      </c>
      <c r="C3" s="40"/>
      <c r="D3" s="40"/>
      <c r="E3" s="40"/>
      <c r="F3" s="1"/>
      <c r="G3" s="1"/>
      <c r="H3" s="1"/>
    </row>
    <row r="4" spans="2:8" s="2" customFormat="1" ht="28.8" x14ac:dyDescent="0.3">
      <c r="B4" s="22" t="s">
        <v>1</v>
      </c>
      <c r="C4" s="25" t="s">
        <v>28</v>
      </c>
      <c r="D4" s="22" t="s">
        <v>2</v>
      </c>
      <c r="E4" s="22" t="s">
        <v>3</v>
      </c>
    </row>
    <row r="5" spans="2:8" ht="15.6" x14ac:dyDescent="0.3">
      <c r="B5" s="4" t="s">
        <v>4</v>
      </c>
      <c r="C5" s="5">
        <f>I49</f>
        <v>1682</v>
      </c>
      <c r="D5" s="37">
        <f>(C5/C$7)</f>
        <v>0.66377269139700079</v>
      </c>
      <c r="E5" s="34">
        <v>37.890009999999997</v>
      </c>
    </row>
    <row r="6" spans="2:8" ht="15.6" x14ac:dyDescent="0.3">
      <c r="B6" s="4" t="s">
        <v>5</v>
      </c>
      <c r="C6" s="5">
        <f>J49</f>
        <v>852</v>
      </c>
      <c r="D6" s="37">
        <f t="shared" ref="D6:D7" si="0">(C6/C$7)</f>
        <v>0.33622730860299921</v>
      </c>
      <c r="E6" s="34">
        <v>38.322769999999998</v>
      </c>
    </row>
    <row r="7" spans="2:8" x14ac:dyDescent="0.3">
      <c r="B7" s="4" t="s">
        <v>6</v>
      </c>
      <c r="C7" s="5">
        <f>K49</f>
        <v>2534</v>
      </c>
      <c r="D7" s="21">
        <f t="shared" si="0"/>
        <v>1</v>
      </c>
      <c r="E7" s="34">
        <v>38.035519999999998</v>
      </c>
    </row>
    <row r="8" spans="2:8" x14ac:dyDescent="0.3">
      <c r="E8" s="35"/>
    </row>
    <row r="9" spans="2:8" x14ac:dyDescent="0.3">
      <c r="B9" s="7"/>
      <c r="E9" s="35"/>
    </row>
    <row r="29" spans="1:1" ht="15" thickBot="1" x14ac:dyDescent="0.35"/>
    <row r="30" spans="1:1" s="9" customFormat="1" ht="15" thickBot="1" x14ac:dyDescent="0.35">
      <c r="A30" s="8"/>
    </row>
    <row r="31" spans="1:1" s="10" customFormat="1" x14ac:dyDescent="0.3"/>
    <row r="32" spans="1:1" s="10" customFormat="1" x14ac:dyDescent="0.3"/>
    <row r="34" spans="2:14" ht="18" x14ac:dyDescent="0.3">
      <c r="B34" s="20"/>
      <c r="C34" s="41" t="s">
        <v>0</v>
      </c>
      <c r="D34" s="42"/>
      <c r="E34" s="42"/>
      <c r="F34" s="42"/>
      <c r="G34" s="42"/>
      <c r="H34" s="43"/>
      <c r="I34" s="41" t="str">
        <f>$B$3</f>
        <v>CHIAPAS</v>
      </c>
      <c r="J34" s="42"/>
      <c r="K34" s="42"/>
      <c r="L34" s="42"/>
      <c r="M34" s="42"/>
      <c r="N34" s="43"/>
    </row>
    <row r="35" spans="2:14" ht="14.4" customHeight="1" x14ac:dyDescent="0.3">
      <c r="B35" s="44" t="s">
        <v>7</v>
      </c>
      <c r="C35" s="45" t="s">
        <v>28</v>
      </c>
      <c r="D35" s="45"/>
      <c r="E35" s="45"/>
      <c r="F35" s="46" t="s">
        <v>8</v>
      </c>
      <c r="G35" s="47"/>
      <c r="H35" s="48"/>
      <c r="I35" s="45" t="s">
        <v>28</v>
      </c>
      <c r="J35" s="45"/>
      <c r="K35" s="45"/>
      <c r="L35" s="45" t="s">
        <v>8</v>
      </c>
      <c r="M35" s="45"/>
      <c r="N35" s="45"/>
    </row>
    <row r="36" spans="2:14" x14ac:dyDescent="0.3">
      <c r="B36" s="44"/>
      <c r="C36" s="24" t="s">
        <v>4</v>
      </c>
      <c r="D36" s="24" t="s">
        <v>5</v>
      </c>
      <c r="E36" s="24" t="s">
        <v>9</v>
      </c>
      <c r="F36" s="22" t="s">
        <v>4</v>
      </c>
      <c r="G36" s="22" t="s">
        <v>5</v>
      </c>
      <c r="H36" s="22" t="s">
        <v>9</v>
      </c>
      <c r="I36" s="23" t="s">
        <v>4</v>
      </c>
      <c r="J36" s="23" t="s">
        <v>5</v>
      </c>
      <c r="K36" s="23" t="s">
        <v>21</v>
      </c>
      <c r="L36" s="23" t="s">
        <v>4</v>
      </c>
      <c r="M36" s="23" t="s">
        <v>5</v>
      </c>
      <c r="N36" s="23" t="s">
        <v>21</v>
      </c>
    </row>
    <row r="37" spans="2:14" x14ac:dyDescent="0.3">
      <c r="B37" s="23">
        <v>18</v>
      </c>
      <c r="C37" s="18">
        <v>497</v>
      </c>
      <c r="D37" s="18">
        <v>430</v>
      </c>
      <c r="E37" s="5">
        <f>C37+D37</f>
        <v>927</v>
      </c>
      <c r="F37" s="13">
        <f>(C37/C$49)*100</f>
        <v>0.49533567214160423</v>
      </c>
      <c r="G37" s="14">
        <f>-(D37/D$49)*100</f>
        <v>-0.53138902619871475</v>
      </c>
      <c r="H37" s="13">
        <f>(E37/E$49)*100</f>
        <v>0.51143134572096927</v>
      </c>
      <c r="I37" s="18">
        <v>5</v>
      </c>
      <c r="J37" s="18">
        <v>4</v>
      </c>
      <c r="K37" s="5">
        <f>I37+J37</f>
        <v>9</v>
      </c>
      <c r="L37" s="13">
        <f>(I37/I$49)*100</f>
        <v>0.29726516052318669</v>
      </c>
      <c r="M37" s="14">
        <f>-(J37/J$49)*100</f>
        <v>-0.46948356807511737</v>
      </c>
      <c r="N37" s="13">
        <f>(K37/K$49)*100</f>
        <v>0.35516969218626676</v>
      </c>
    </row>
    <row r="38" spans="2:14" x14ac:dyDescent="0.3">
      <c r="B38" s="23">
        <v>19</v>
      </c>
      <c r="C38" s="18">
        <v>620</v>
      </c>
      <c r="D38" s="18">
        <v>563</v>
      </c>
      <c r="E38" s="5">
        <f t="shared" ref="E38:E48" si="1">C38+D38</f>
        <v>1183</v>
      </c>
      <c r="F38" s="13">
        <f t="shared" ref="F38:F48" si="2">(C38/C$49)*100</f>
        <v>0.61792377611226279</v>
      </c>
      <c r="G38" s="14">
        <f t="shared" ref="G38:G48" si="3">-(D38/D$49)*100</f>
        <v>-0.69574888779041033</v>
      </c>
      <c r="H38" s="13">
        <f t="shared" ref="H38:H48" si="4">(E38/E$49)*100</f>
        <v>0.65266804960939218</v>
      </c>
      <c r="I38" s="18">
        <v>13</v>
      </c>
      <c r="J38" s="18">
        <v>6</v>
      </c>
      <c r="K38" s="5">
        <f t="shared" ref="K38:K48" si="5">I38+J38</f>
        <v>19</v>
      </c>
      <c r="L38" s="13">
        <f t="shared" ref="L38:L48" si="6">(I38/I$49)*100</f>
        <v>0.77288941736028538</v>
      </c>
      <c r="M38" s="14">
        <f t="shared" ref="M38:M48" si="7">-(J38/J$49)*100</f>
        <v>-0.70422535211267612</v>
      </c>
      <c r="N38" s="13">
        <f t="shared" ref="N38:N48" si="8">(K38/K$49)*100</f>
        <v>0.74980268350434098</v>
      </c>
    </row>
    <row r="39" spans="2:14" x14ac:dyDescent="0.3">
      <c r="B39" s="23" t="s">
        <v>10</v>
      </c>
      <c r="C39" s="18">
        <v>3882</v>
      </c>
      <c r="D39" s="18">
        <v>3642</v>
      </c>
      <c r="E39" s="5">
        <f t="shared" si="1"/>
        <v>7524</v>
      </c>
      <c r="F39" s="13">
        <f t="shared" si="2"/>
        <v>3.8690001594642003</v>
      </c>
      <c r="G39" s="14">
        <f t="shared" si="3"/>
        <v>-4.5007414730598123</v>
      </c>
      <c r="H39" s="13">
        <f t="shared" si="4"/>
        <v>4.1510350002206824</v>
      </c>
      <c r="I39" s="18">
        <v>84</v>
      </c>
      <c r="J39" s="18">
        <v>44</v>
      </c>
      <c r="K39" s="5">
        <f t="shared" si="5"/>
        <v>128</v>
      </c>
      <c r="L39" s="13">
        <f t="shared" si="6"/>
        <v>4.9940546967895365</v>
      </c>
      <c r="M39" s="14">
        <f t="shared" si="7"/>
        <v>-5.164319248826291</v>
      </c>
      <c r="N39" s="13">
        <f t="shared" si="8"/>
        <v>5.0513022888713497</v>
      </c>
    </row>
    <row r="40" spans="2:14" x14ac:dyDescent="0.3">
      <c r="B40" s="23" t="s">
        <v>11</v>
      </c>
      <c r="C40" s="18">
        <v>8608</v>
      </c>
      <c r="D40" s="18">
        <v>7573</v>
      </c>
      <c r="E40" s="5">
        <f t="shared" si="1"/>
        <v>16181</v>
      </c>
      <c r="F40" s="13">
        <f t="shared" si="2"/>
        <v>8.5791739754425134</v>
      </c>
      <c r="G40" s="14">
        <f t="shared" si="3"/>
        <v>-9.3586258032624805</v>
      </c>
      <c r="H40" s="13">
        <f t="shared" si="4"/>
        <v>8.927152756322549</v>
      </c>
      <c r="I40" s="18">
        <v>218</v>
      </c>
      <c r="J40" s="18">
        <v>101</v>
      </c>
      <c r="K40" s="5">
        <f t="shared" si="5"/>
        <v>319</v>
      </c>
      <c r="L40" s="13">
        <f t="shared" si="6"/>
        <v>12.960760998810938</v>
      </c>
      <c r="M40" s="14">
        <f t="shared" si="7"/>
        <v>-11.854460093896714</v>
      </c>
      <c r="N40" s="13">
        <f t="shared" si="8"/>
        <v>12.588792423046566</v>
      </c>
    </row>
    <row r="41" spans="2:14" x14ac:dyDescent="0.3">
      <c r="B41" s="23" t="s">
        <v>12</v>
      </c>
      <c r="C41" s="18">
        <v>14985</v>
      </c>
      <c r="D41" s="18">
        <v>12035</v>
      </c>
      <c r="E41" s="5">
        <f t="shared" si="1"/>
        <v>27020</v>
      </c>
      <c r="F41" s="13">
        <f t="shared" si="2"/>
        <v>14.934819008132674</v>
      </c>
      <c r="G41" s="14">
        <f t="shared" si="3"/>
        <v>-14.872713791398912</v>
      </c>
      <c r="H41" s="13">
        <f t="shared" si="4"/>
        <v>14.907092730723399</v>
      </c>
      <c r="I41" s="18">
        <v>353</v>
      </c>
      <c r="J41" s="18">
        <v>169</v>
      </c>
      <c r="K41" s="5">
        <f t="shared" si="5"/>
        <v>522</v>
      </c>
      <c r="L41" s="13">
        <f t="shared" si="6"/>
        <v>20.986920332936979</v>
      </c>
      <c r="M41" s="14">
        <f t="shared" si="7"/>
        <v>-19.835680751173708</v>
      </c>
      <c r="N41" s="13">
        <f t="shared" si="8"/>
        <v>20.599842146803475</v>
      </c>
    </row>
    <row r="42" spans="2:14" x14ac:dyDescent="0.3">
      <c r="B42" s="23" t="s">
        <v>13</v>
      </c>
      <c r="C42" s="18">
        <v>17264</v>
      </c>
      <c r="D42" s="18">
        <v>13790</v>
      </c>
      <c r="E42" s="5">
        <f t="shared" si="1"/>
        <v>31054</v>
      </c>
      <c r="F42" s="13">
        <f t="shared" si="2"/>
        <v>17.206187210971137</v>
      </c>
      <c r="G42" s="14">
        <f t="shared" si="3"/>
        <v>-17.041522491349482</v>
      </c>
      <c r="H42" s="13">
        <f t="shared" si="4"/>
        <v>17.132674228715185</v>
      </c>
      <c r="I42" s="18">
        <v>357</v>
      </c>
      <c r="J42" s="18">
        <v>184</v>
      </c>
      <c r="K42" s="5">
        <f t="shared" si="5"/>
        <v>541</v>
      </c>
      <c r="L42" s="13">
        <f t="shared" si="6"/>
        <v>21.224732461355529</v>
      </c>
      <c r="M42" s="14">
        <f t="shared" si="7"/>
        <v>-21.5962441314554</v>
      </c>
      <c r="N42" s="13">
        <f t="shared" si="8"/>
        <v>21.349644830307813</v>
      </c>
    </row>
    <row r="43" spans="2:14" x14ac:dyDescent="0.3">
      <c r="B43" s="23" t="s">
        <v>14</v>
      </c>
      <c r="C43" s="18">
        <v>16557</v>
      </c>
      <c r="D43" s="18">
        <v>13762</v>
      </c>
      <c r="E43" s="5">
        <f t="shared" si="1"/>
        <v>30319</v>
      </c>
      <c r="F43" s="13">
        <f t="shared" si="2"/>
        <v>16.501554775952798</v>
      </c>
      <c r="G43" s="14">
        <f t="shared" si="3"/>
        <v>-17.006920415224911</v>
      </c>
      <c r="H43" s="13">
        <f t="shared" si="4"/>
        <v>16.727170410910535</v>
      </c>
      <c r="I43" s="18">
        <v>263</v>
      </c>
      <c r="J43" s="18">
        <v>140</v>
      </c>
      <c r="K43" s="5">
        <f t="shared" si="5"/>
        <v>403</v>
      </c>
      <c r="L43" s="13">
        <f t="shared" si="6"/>
        <v>15.636147443519619</v>
      </c>
      <c r="M43" s="14">
        <f t="shared" si="7"/>
        <v>-16.431924882629108</v>
      </c>
      <c r="N43" s="13">
        <f t="shared" si="8"/>
        <v>15.903709550118389</v>
      </c>
    </row>
    <row r="44" spans="2:14" x14ac:dyDescent="0.3">
      <c r="B44" s="23" t="s">
        <v>15</v>
      </c>
      <c r="C44" s="18">
        <v>13921</v>
      </c>
      <c r="D44" s="18">
        <v>11343</v>
      </c>
      <c r="E44" s="5">
        <f t="shared" si="1"/>
        <v>25264</v>
      </c>
      <c r="F44" s="13">
        <f t="shared" si="2"/>
        <v>13.874382076223887</v>
      </c>
      <c r="G44" s="14">
        <f t="shared" si="3"/>
        <v>-14.017548195748889</v>
      </c>
      <c r="H44" s="13">
        <f t="shared" si="4"/>
        <v>13.938297214988745</v>
      </c>
      <c r="I44" s="18">
        <v>187</v>
      </c>
      <c r="J44" s="18">
        <v>94</v>
      </c>
      <c r="K44" s="5">
        <f t="shared" si="5"/>
        <v>281</v>
      </c>
      <c r="L44" s="13">
        <f t="shared" si="6"/>
        <v>11.117717003567181</v>
      </c>
      <c r="M44" s="14">
        <f t="shared" si="7"/>
        <v>-11.032863849765258</v>
      </c>
      <c r="N44" s="13">
        <f t="shared" si="8"/>
        <v>11.089187056037884</v>
      </c>
    </row>
    <row r="45" spans="2:14" x14ac:dyDescent="0.3">
      <c r="B45" s="23" t="s">
        <v>16</v>
      </c>
      <c r="C45" s="18">
        <v>9991</v>
      </c>
      <c r="D45" s="18">
        <v>7717</v>
      </c>
      <c r="E45" s="5">
        <f t="shared" si="1"/>
        <v>17708</v>
      </c>
      <c r="F45" s="13">
        <f t="shared" si="2"/>
        <v>9.9575426566735761</v>
      </c>
      <c r="G45" s="14">
        <f t="shared" si="3"/>
        <v>-9.5365793376174004</v>
      </c>
      <c r="H45" s="13">
        <f t="shared" si="4"/>
        <v>9.76960762678201</v>
      </c>
      <c r="I45" s="18">
        <v>101</v>
      </c>
      <c r="J45" s="18">
        <v>51</v>
      </c>
      <c r="K45" s="5">
        <f t="shared" si="5"/>
        <v>152</v>
      </c>
      <c r="L45" s="13">
        <f t="shared" si="6"/>
        <v>6.0047562425683711</v>
      </c>
      <c r="M45" s="14">
        <f t="shared" si="7"/>
        <v>-5.9859154929577461</v>
      </c>
      <c r="N45" s="13">
        <f t="shared" si="8"/>
        <v>5.9984214680347279</v>
      </c>
    </row>
    <row r="46" spans="2:14" x14ac:dyDescent="0.3">
      <c r="B46" s="23" t="s">
        <v>17</v>
      </c>
      <c r="C46" s="18">
        <v>6296</v>
      </c>
      <c r="D46" s="18">
        <v>4626</v>
      </c>
      <c r="E46" s="5">
        <f t="shared" si="1"/>
        <v>10922</v>
      </c>
      <c r="F46" s="13">
        <f t="shared" si="2"/>
        <v>6.2749162812948498</v>
      </c>
      <c r="G46" s="14">
        <f t="shared" si="3"/>
        <v>-5.7167572911517546</v>
      </c>
      <c r="H46" s="13">
        <f t="shared" si="4"/>
        <v>6.0257315619896721</v>
      </c>
      <c r="I46" s="18">
        <v>47</v>
      </c>
      <c r="J46" s="18">
        <v>31</v>
      </c>
      <c r="K46" s="5">
        <f t="shared" si="5"/>
        <v>78</v>
      </c>
      <c r="L46" s="13">
        <f t="shared" si="6"/>
        <v>2.7942925089179549</v>
      </c>
      <c r="M46" s="14">
        <f t="shared" si="7"/>
        <v>-3.6384976525821595</v>
      </c>
      <c r="N46" s="13">
        <f t="shared" si="8"/>
        <v>3.0781373322809786</v>
      </c>
    </row>
    <row r="47" spans="2:14" x14ac:dyDescent="0.3">
      <c r="B47" s="23" t="s">
        <v>18</v>
      </c>
      <c r="C47" s="18">
        <v>3985</v>
      </c>
      <c r="D47" s="18">
        <v>2810</v>
      </c>
      <c r="E47" s="5">
        <f t="shared" si="1"/>
        <v>6795</v>
      </c>
      <c r="F47" s="13">
        <f t="shared" si="2"/>
        <v>3.9716552383989794</v>
      </c>
      <c r="G47" s="14">
        <f t="shared" si="3"/>
        <v>-3.4725654967869501</v>
      </c>
      <c r="H47" s="13">
        <f t="shared" si="4"/>
        <v>3.7488414176634151</v>
      </c>
      <c r="I47" s="18">
        <v>33</v>
      </c>
      <c r="J47" s="18">
        <v>15</v>
      </c>
      <c r="K47" s="5">
        <f t="shared" si="5"/>
        <v>48</v>
      </c>
      <c r="L47" s="13">
        <f t="shared" si="6"/>
        <v>1.9619500594530321</v>
      </c>
      <c r="M47" s="14">
        <f t="shared" si="7"/>
        <v>-1.7605633802816902</v>
      </c>
      <c r="N47" s="13">
        <f t="shared" si="8"/>
        <v>1.8942383583267564</v>
      </c>
    </row>
    <row r="48" spans="2:14" x14ac:dyDescent="0.3">
      <c r="B48" s="23" t="s">
        <v>19</v>
      </c>
      <c r="C48" s="18">
        <v>3730</v>
      </c>
      <c r="D48" s="18">
        <v>2629</v>
      </c>
      <c r="E48" s="5">
        <f t="shared" si="1"/>
        <v>6359</v>
      </c>
      <c r="F48" s="13">
        <f t="shared" si="2"/>
        <v>3.7175091691915165</v>
      </c>
      <c r="G48" s="14">
        <f t="shared" si="3"/>
        <v>-3.248887790410282</v>
      </c>
      <c r="H48" s="13">
        <f t="shared" si="4"/>
        <v>3.5082976563534451</v>
      </c>
      <c r="I48" s="18">
        <v>21</v>
      </c>
      <c r="J48" s="18">
        <v>13</v>
      </c>
      <c r="K48" s="5">
        <f t="shared" si="5"/>
        <v>34</v>
      </c>
      <c r="L48" s="13">
        <f t="shared" si="6"/>
        <v>1.2485136741973841</v>
      </c>
      <c r="M48" s="14">
        <f t="shared" si="7"/>
        <v>-1.5258215962441315</v>
      </c>
      <c r="N48" s="13">
        <f t="shared" si="8"/>
        <v>1.3417521704814523</v>
      </c>
    </row>
    <row r="49" spans="2:14" x14ac:dyDescent="0.3">
      <c r="B49" s="23" t="s">
        <v>21</v>
      </c>
      <c r="C49" s="5">
        <f>SUM(C37:C48)</f>
        <v>100336</v>
      </c>
      <c r="D49" s="5">
        <f t="shared" ref="D49:N49" si="9">SUM(D37:D48)</f>
        <v>80920</v>
      </c>
      <c r="E49" s="5">
        <f t="shared" si="9"/>
        <v>181256</v>
      </c>
      <c r="F49" s="19">
        <f t="shared" si="9"/>
        <v>100</v>
      </c>
      <c r="G49" s="14">
        <f t="shared" si="9"/>
        <v>-100</v>
      </c>
      <c r="H49" s="19">
        <f t="shared" si="9"/>
        <v>100</v>
      </c>
      <c r="I49" s="18">
        <f t="shared" si="9"/>
        <v>1682</v>
      </c>
      <c r="J49" s="18">
        <f t="shared" si="9"/>
        <v>852</v>
      </c>
      <c r="K49" s="5">
        <f t="shared" si="9"/>
        <v>2534</v>
      </c>
      <c r="L49" s="19">
        <f t="shared" si="9"/>
        <v>99.999999999999986</v>
      </c>
      <c r="M49" s="14">
        <f t="shared" si="9"/>
        <v>-100.00000000000001</v>
      </c>
      <c r="N49" s="19">
        <f t="shared" si="9"/>
        <v>100</v>
      </c>
    </row>
    <row r="51" spans="2:14" x14ac:dyDescent="0.3">
      <c r="B51" s="7"/>
      <c r="C51" s="7"/>
      <c r="D51" s="7"/>
      <c r="E51" s="7"/>
      <c r="F51" s="7"/>
      <c r="G51" s="7"/>
      <c r="H51" s="7"/>
    </row>
    <row r="53" spans="2:14" x14ac:dyDescent="0.3">
      <c r="B53" s="15"/>
      <c r="C53" s="15"/>
      <c r="D53" s="15"/>
      <c r="E53" s="15"/>
      <c r="F53" s="15"/>
      <c r="G53" s="15"/>
      <c r="H53" s="15"/>
    </row>
    <row r="55" spans="2:14" x14ac:dyDescent="0.3">
      <c r="B55" s="15"/>
      <c r="C55" s="15"/>
      <c r="D55" s="15"/>
      <c r="E55" s="15"/>
      <c r="F55" s="15"/>
      <c r="G55" s="15"/>
      <c r="H55" s="15"/>
    </row>
    <row r="75" spans="58:58" s="16" customFormat="1" x14ac:dyDescent="0.3">
      <c r="BF75" s="16">
        <v>0</v>
      </c>
    </row>
  </sheetData>
  <mergeCells count="8">
    <mergeCell ref="B3:E3"/>
    <mergeCell ref="C34:H34"/>
    <mergeCell ref="I34:N34"/>
    <mergeCell ref="B35:B36"/>
    <mergeCell ref="C35:E35"/>
    <mergeCell ref="F35:H35"/>
    <mergeCell ref="I35:K35"/>
    <mergeCell ref="L35:N3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5"/>
  <sheetViews>
    <sheetView tabSelected="1" zoomScale="70" zoomScaleNormal="70" workbookViewId="0">
      <selection activeCell="R16" sqref="R16"/>
    </sheetView>
  </sheetViews>
  <sheetFormatPr baseColWidth="10" defaultRowHeight="14.4" x14ac:dyDescent="0.3"/>
  <cols>
    <col min="2" max="2" width="20" customWidth="1"/>
  </cols>
  <sheetData>
    <row r="3" spans="2:8" ht="18" x14ac:dyDescent="0.3">
      <c r="B3" s="40" t="s">
        <v>22</v>
      </c>
      <c r="C3" s="40"/>
      <c r="D3" s="40"/>
      <c r="E3" s="40"/>
      <c r="F3" s="1"/>
      <c r="G3" s="1"/>
      <c r="H3" s="1"/>
    </row>
    <row r="4" spans="2:8" s="2" customFormat="1" ht="28.8" x14ac:dyDescent="0.3">
      <c r="B4" s="22" t="s">
        <v>1</v>
      </c>
      <c r="C4" s="25" t="s">
        <v>28</v>
      </c>
      <c r="D4" s="22" t="s">
        <v>2</v>
      </c>
      <c r="E4" s="22" t="s">
        <v>3</v>
      </c>
    </row>
    <row r="5" spans="2:8" x14ac:dyDescent="0.3">
      <c r="B5" s="4" t="s">
        <v>4</v>
      </c>
      <c r="C5" s="5">
        <f>I49</f>
        <v>14707</v>
      </c>
      <c r="D5" s="32">
        <f>(C5/C$7)</f>
        <v>0.51394324853228968</v>
      </c>
      <c r="E5" s="34">
        <v>41.786700000000003</v>
      </c>
    </row>
    <row r="6" spans="2:8" x14ac:dyDescent="0.3">
      <c r="B6" s="4" t="s">
        <v>5</v>
      </c>
      <c r="C6" s="5">
        <f>J49</f>
        <v>13909</v>
      </c>
      <c r="D6" s="32">
        <f t="shared" ref="D6:D7" si="0">(C6/C$7)</f>
        <v>0.48605675146771038</v>
      </c>
      <c r="E6" s="34">
        <v>40.992379999999997</v>
      </c>
    </row>
    <row r="7" spans="2:8" x14ac:dyDescent="0.3">
      <c r="B7" s="4" t="s">
        <v>6</v>
      </c>
      <c r="C7" s="5">
        <f>K49</f>
        <v>28616</v>
      </c>
      <c r="D7" s="32">
        <f t="shared" si="0"/>
        <v>1</v>
      </c>
      <c r="E7" s="34">
        <v>41.400620000000004</v>
      </c>
    </row>
    <row r="8" spans="2:8" x14ac:dyDescent="0.3">
      <c r="E8" s="35"/>
    </row>
    <row r="9" spans="2:8" x14ac:dyDescent="0.3">
      <c r="B9" s="7"/>
      <c r="E9" s="35"/>
    </row>
    <row r="10" spans="2:8" x14ac:dyDescent="0.3">
      <c r="E10" s="35"/>
    </row>
    <row r="29" spans="1:1" ht="15" thickBot="1" x14ac:dyDescent="0.35"/>
    <row r="30" spans="1:1" s="9" customFormat="1" ht="15" thickBot="1" x14ac:dyDescent="0.35">
      <c r="A30" s="8"/>
    </row>
    <row r="31" spans="1:1" s="10" customFormat="1" x14ac:dyDescent="0.3"/>
    <row r="32" spans="1:1" s="10" customFormat="1" x14ac:dyDescent="0.3"/>
    <row r="34" spans="2:14" ht="18" x14ac:dyDescent="0.3">
      <c r="B34" s="20"/>
      <c r="C34" s="41" t="s">
        <v>0</v>
      </c>
      <c r="D34" s="42"/>
      <c r="E34" s="42"/>
      <c r="F34" s="42"/>
      <c r="G34" s="42"/>
      <c r="H34" s="43"/>
      <c r="I34" s="41" t="str">
        <f>$B$3</f>
        <v>CDMX</v>
      </c>
      <c r="J34" s="42"/>
      <c r="K34" s="42"/>
      <c r="L34" s="42"/>
      <c r="M34" s="42"/>
      <c r="N34" s="43"/>
    </row>
    <row r="35" spans="2:14" ht="14.4" customHeight="1" x14ac:dyDescent="0.3">
      <c r="B35" s="44" t="s">
        <v>7</v>
      </c>
      <c r="C35" s="45" t="s">
        <v>28</v>
      </c>
      <c r="D35" s="45"/>
      <c r="E35" s="45"/>
      <c r="F35" s="46" t="s">
        <v>8</v>
      </c>
      <c r="G35" s="47"/>
      <c r="H35" s="48"/>
      <c r="I35" s="45" t="s">
        <v>28</v>
      </c>
      <c r="J35" s="45"/>
      <c r="K35" s="45"/>
      <c r="L35" s="45" t="s">
        <v>8</v>
      </c>
      <c r="M35" s="45"/>
      <c r="N35" s="45"/>
    </row>
    <row r="36" spans="2:14" x14ac:dyDescent="0.3">
      <c r="B36" s="44"/>
      <c r="C36" s="24" t="s">
        <v>4</v>
      </c>
      <c r="D36" s="24" t="s">
        <v>5</v>
      </c>
      <c r="E36" s="24" t="s">
        <v>9</v>
      </c>
      <c r="F36" s="22" t="s">
        <v>4</v>
      </c>
      <c r="G36" s="22" t="s">
        <v>5</v>
      </c>
      <c r="H36" s="22" t="s">
        <v>9</v>
      </c>
      <c r="I36" s="36" t="s">
        <v>4</v>
      </c>
      <c r="J36" s="36" t="s">
        <v>5</v>
      </c>
      <c r="K36" s="36" t="s">
        <v>22</v>
      </c>
      <c r="L36" s="23" t="s">
        <v>4</v>
      </c>
      <c r="M36" s="23" t="s">
        <v>5</v>
      </c>
      <c r="N36" s="23" t="s">
        <v>22</v>
      </c>
    </row>
    <row r="37" spans="2:14" x14ac:dyDescent="0.3">
      <c r="B37" s="23">
        <v>18</v>
      </c>
      <c r="C37" s="18">
        <v>497</v>
      </c>
      <c r="D37" s="18">
        <v>430</v>
      </c>
      <c r="E37" s="5">
        <f>C37+D37</f>
        <v>927</v>
      </c>
      <c r="F37" s="13">
        <f>(C37/C$49)*100</f>
        <v>0.49533567214160423</v>
      </c>
      <c r="G37" s="14">
        <f>-(D37/D$49)*100</f>
        <v>-0.53138902619871475</v>
      </c>
      <c r="H37" s="13">
        <f>(E37/E$49)*100</f>
        <v>0.51143134572096927</v>
      </c>
      <c r="I37" s="18">
        <v>94</v>
      </c>
      <c r="J37" s="18">
        <v>74</v>
      </c>
      <c r="K37" s="18">
        <f>I37+J37</f>
        <v>168</v>
      </c>
      <c r="L37" s="13">
        <f>(I37/I$49)*100</f>
        <v>0.63915142449173856</v>
      </c>
      <c r="M37" s="14">
        <f>-(J37/J$49)*100</f>
        <v>-0.53202962110863472</v>
      </c>
      <c r="N37" s="13">
        <f>(K37/K$49)*100</f>
        <v>0.58708414872798431</v>
      </c>
    </row>
    <row r="38" spans="2:14" x14ac:dyDescent="0.3">
      <c r="B38" s="23">
        <v>19</v>
      </c>
      <c r="C38" s="18">
        <v>620</v>
      </c>
      <c r="D38" s="18">
        <v>563</v>
      </c>
      <c r="E38" s="5">
        <f t="shared" ref="E38:E48" si="1">C38+D38</f>
        <v>1183</v>
      </c>
      <c r="F38" s="13">
        <f t="shared" ref="F38:F48" si="2">(C38/C$49)*100</f>
        <v>0.61792377611226279</v>
      </c>
      <c r="G38" s="14">
        <f t="shared" ref="G38:G48" si="3">-(D38/D$49)*100</f>
        <v>-0.69574888779041033</v>
      </c>
      <c r="H38" s="13">
        <f t="shared" ref="H38:H48" si="4">(E38/E$49)*100</f>
        <v>0.65266804960939218</v>
      </c>
      <c r="I38" s="18">
        <v>97</v>
      </c>
      <c r="J38" s="18">
        <v>109</v>
      </c>
      <c r="K38" s="18">
        <f t="shared" ref="K38:K48" si="5">I38+J38</f>
        <v>206</v>
      </c>
      <c r="L38" s="13">
        <f t="shared" ref="L38:L48" si="6">(I38/I$49)*100</f>
        <v>0.65954987420956013</v>
      </c>
      <c r="M38" s="14">
        <f t="shared" ref="M38:M48" si="7">-(J38/J$49)*100</f>
        <v>-0.78366525271407006</v>
      </c>
      <c r="N38" s="13">
        <f t="shared" ref="N38:N48" si="8">(K38/K$49)*100</f>
        <v>0.71987699189264742</v>
      </c>
    </row>
    <row r="39" spans="2:14" x14ac:dyDescent="0.3">
      <c r="B39" s="23" t="s">
        <v>10</v>
      </c>
      <c r="C39" s="18">
        <v>3882</v>
      </c>
      <c r="D39" s="18">
        <v>3642</v>
      </c>
      <c r="E39" s="5">
        <f t="shared" si="1"/>
        <v>7524</v>
      </c>
      <c r="F39" s="13">
        <f t="shared" si="2"/>
        <v>3.8690001594642003</v>
      </c>
      <c r="G39" s="14">
        <f t="shared" si="3"/>
        <v>-4.5007414730598123</v>
      </c>
      <c r="H39" s="13">
        <f t="shared" si="4"/>
        <v>4.1510350002206824</v>
      </c>
      <c r="I39" s="18">
        <v>603</v>
      </c>
      <c r="J39" s="18">
        <v>705</v>
      </c>
      <c r="K39" s="18">
        <f t="shared" si="5"/>
        <v>1308</v>
      </c>
      <c r="L39" s="13">
        <f t="shared" si="6"/>
        <v>4.1000883932821104</v>
      </c>
      <c r="M39" s="14">
        <f t="shared" si="7"/>
        <v>-5.0686605794809116</v>
      </c>
      <c r="N39" s="13">
        <f t="shared" si="8"/>
        <v>4.5708694436678785</v>
      </c>
    </row>
    <row r="40" spans="2:14" x14ac:dyDescent="0.3">
      <c r="B40" s="23" t="s">
        <v>11</v>
      </c>
      <c r="C40" s="18">
        <v>8608</v>
      </c>
      <c r="D40" s="18">
        <v>7573</v>
      </c>
      <c r="E40" s="5">
        <f t="shared" si="1"/>
        <v>16181</v>
      </c>
      <c r="F40" s="13">
        <f t="shared" si="2"/>
        <v>8.5791739754425134</v>
      </c>
      <c r="G40" s="14">
        <f t="shared" si="3"/>
        <v>-9.3586258032624805</v>
      </c>
      <c r="H40" s="13">
        <f t="shared" si="4"/>
        <v>8.927152756322549</v>
      </c>
      <c r="I40" s="18">
        <v>1185</v>
      </c>
      <c r="J40" s="18">
        <v>1333</v>
      </c>
      <c r="K40" s="18">
        <f t="shared" si="5"/>
        <v>2518</v>
      </c>
      <c r="L40" s="13">
        <f t="shared" si="6"/>
        <v>8.0573876385394705</v>
      </c>
      <c r="M40" s="14">
        <f t="shared" si="7"/>
        <v>-9.5837227694298655</v>
      </c>
      <c r="N40" s="13">
        <f t="shared" si="8"/>
        <v>8.7992731339110986</v>
      </c>
    </row>
    <row r="41" spans="2:14" x14ac:dyDescent="0.3">
      <c r="B41" s="23" t="s">
        <v>12</v>
      </c>
      <c r="C41" s="18">
        <v>14985</v>
      </c>
      <c r="D41" s="18">
        <v>12035</v>
      </c>
      <c r="E41" s="5">
        <f t="shared" si="1"/>
        <v>27020</v>
      </c>
      <c r="F41" s="13">
        <f t="shared" si="2"/>
        <v>14.934819008132674</v>
      </c>
      <c r="G41" s="14">
        <f t="shared" si="3"/>
        <v>-14.872713791398912</v>
      </c>
      <c r="H41" s="13">
        <f t="shared" si="4"/>
        <v>14.907092730723399</v>
      </c>
      <c r="I41" s="18">
        <v>2124</v>
      </c>
      <c r="J41" s="18">
        <v>2075</v>
      </c>
      <c r="K41" s="18">
        <f t="shared" si="5"/>
        <v>4199</v>
      </c>
      <c r="L41" s="13">
        <f t="shared" si="6"/>
        <v>14.442102400217582</v>
      </c>
      <c r="M41" s="14">
        <f t="shared" si="7"/>
        <v>-14.918398159465093</v>
      </c>
      <c r="N41" s="13">
        <f t="shared" si="8"/>
        <v>14.673609169695276</v>
      </c>
    </row>
    <row r="42" spans="2:14" x14ac:dyDescent="0.3">
      <c r="B42" s="23" t="s">
        <v>13</v>
      </c>
      <c r="C42" s="18">
        <v>17264</v>
      </c>
      <c r="D42" s="18">
        <v>13790</v>
      </c>
      <c r="E42" s="5">
        <f t="shared" si="1"/>
        <v>31054</v>
      </c>
      <c r="F42" s="13">
        <f t="shared" si="2"/>
        <v>17.206187210971137</v>
      </c>
      <c r="G42" s="14">
        <f t="shared" si="3"/>
        <v>-17.041522491349482</v>
      </c>
      <c r="H42" s="13">
        <f t="shared" si="4"/>
        <v>17.132674228715185</v>
      </c>
      <c r="I42" s="18">
        <v>2491</v>
      </c>
      <c r="J42" s="18">
        <v>2286</v>
      </c>
      <c r="K42" s="18">
        <f t="shared" si="5"/>
        <v>4777</v>
      </c>
      <c r="L42" s="13">
        <f t="shared" si="6"/>
        <v>16.937512749031072</v>
      </c>
      <c r="M42" s="14">
        <f t="shared" si="7"/>
        <v>-16.435401538572147</v>
      </c>
      <c r="N42" s="13">
        <f t="shared" si="8"/>
        <v>16.693458205199889</v>
      </c>
    </row>
    <row r="43" spans="2:14" x14ac:dyDescent="0.3">
      <c r="B43" s="23" t="s">
        <v>14</v>
      </c>
      <c r="C43" s="18">
        <v>16557</v>
      </c>
      <c r="D43" s="18">
        <v>13762</v>
      </c>
      <c r="E43" s="5">
        <f t="shared" si="1"/>
        <v>30319</v>
      </c>
      <c r="F43" s="13">
        <f t="shared" si="2"/>
        <v>16.501554775952798</v>
      </c>
      <c r="G43" s="14">
        <f t="shared" si="3"/>
        <v>-17.006920415224911</v>
      </c>
      <c r="H43" s="13">
        <f t="shared" si="4"/>
        <v>16.727170410910535</v>
      </c>
      <c r="I43" s="18">
        <v>2430</v>
      </c>
      <c r="J43" s="18">
        <v>2324</v>
      </c>
      <c r="K43" s="18">
        <f t="shared" si="5"/>
        <v>4754</v>
      </c>
      <c r="L43" s="13">
        <f t="shared" si="6"/>
        <v>16.522744271435371</v>
      </c>
      <c r="M43" s="14">
        <f t="shared" si="7"/>
        <v>-16.708605938600908</v>
      </c>
      <c r="N43" s="13">
        <f t="shared" si="8"/>
        <v>16.613083589600226</v>
      </c>
    </row>
    <row r="44" spans="2:14" x14ac:dyDescent="0.3">
      <c r="B44" s="23" t="s">
        <v>15</v>
      </c>
      <c r="C44" s="18">
        <v>13921</v>
      </c>
      <c r="D44" s="18">
        <v>11343</v>
      </c>
      <c r="E44" s="5">
        <f t="shared" si="1"/>
        <v>25264</v>
      </c>
      <c r="F44" s="13">
        <f t="shared" si="2"/>
        <v>13.874382076223887</v>
      </c>
      <c r="G44" s="14">
        <f t="shared" si="3"/>
        <v>-14.017548195748889</v>
      </c>
      <c r="H44" s="13">
        <f t="shared" si="4"/>
        <v>13.938297214988745</v>
      </c>
      <c r="I44" s="18">
        <v>2182</v>
      </c>
      <c r="J44" s="18">
        <v>2018</v>
      </c>
      <c r="K44" s="18">
        <f t="shared" si="5"/>
        <v>4200</v>
      </c>
      <c r="L44" s="13">
        <f t="shared" si="6"/>
        <v>14.836472428095465</v>
      </c>
      <c r="M44" s="14">
        <f t="shared" si="7"/>
        <v>-14.508591559421957</v>
      </c>
      <c r="N44" s="13">
        <f t="shared" si="8"/>
        <v>14.677103718199607</v>
      </c>
    </row>
    <row r="45" spans="2:14" x14ac:dyDescent="0.3">
      <c r="B45" s="23" t="s">
        <v>16</v>
      </c>
      <c r="C45" s="18">
        <v>9991</v>
      </c>
      <c r="D45" s="18">
        <v>7717</v>
      </c>
      <c r="E45" s="5">
        <f t="shared" si="1"/>
        <v>17708</v>
      </c>
      <c r="F45" s="13">
        <f t="shared" si="2"/>
        <v>9.9575426566735761</v>
      </c>
      <c r="G45" s="14">
        <f t="shared" si="3"/>
        <v>-9.5365793376174004</v>
      </c>
      <c r="H45" s="13">
        <f t="shared" si="4"/>
        <v>9.76960762678201</v>
      </c>
      <c r="I45" s="18">
        <v>1503</v>
      </c>
      <c r="J45" s="18">
        <v>1325</v>
      </c>
      <c r="K45" s="18">
        <f t="shared" si="5"/>
        <v>2828</v>
      </c>
      <c r="L45" s="13">
        <f t="shared" si="6"/>
        <v>10.219623308628545</v>
      </c>
      <c r="M45" s="14">
        <f t="shared" si="7"/>
        <v>-9.5262060536343363</v>
      </c>
      <c r="N45" s="13">
        <f t="shared" si="8"/>
        <v>9.8825831702544029</v>
      </c>
    </row>
    <row r="46" spans="2:14" x14ac:dyDescent="0.3">
      <c r="B46" s="23" t="s">
        <v>17</v>
      </c>
      <c r="C46" s="18">
        <v>6296</v>
      </c>
      <c r="D46" s="18">
        <v>4626</v>
      </c>
      <c r="E46" s="5">
        <f t="shared" si="1"/>
        <v>10922</v>
      </c>
      <c r="F46" s="13">
        <f t="shared" si="2"/>
        <v>6.2749162812948498</v>
      </c>
      <c r="G46" s="14">
        <f t="shared" si="3"/>
        <v>-5.7167572911517546</v>
      </c>
      <c r="H46" s="13">
        <f t="shared" si="4"/>
        <v>6.0257315619896721</v>
      </c>
      <c r="I46" s="18">
        <v>957</v>
      </c>
      <c r="J46" s="18">
        <v>740</v>
      </c>
      <c r="K46" s="18">
        <f t="shared" si="5"/>
        <v>1697</v>
      </c>
      <c r="L46" s="13">
        <f t="shared" si="6"/>
        <v>6.5071054599850413</v>
      </c>
      <c r="M46" s="14">
        <f t="shared" si="7"/>
        <v>-5.3202962110863474</v>
      </c>
      <c r="N46" s="13">
        <f t="shared" si="8"/>
        <v>5.9302488118535086</v>
      </c>
    </row>
    <row r="47" spans="2:14" x14ac:dyDescent="0.3">
      <c r="B47" s="23" t="s">
        <v>18</v>
      </c>
      <c r="C47" s="18">
        <v>3985</v>
      </c>
      <c r="D47" s="18">
        <v>2810</v>
      </c>
      <c r="E47" s="5">
        <f t="shared" si="1"/>
        <v>6795</v>
      </c>
      <c r="F47" s="13">
        <f t="shared" si="2"/>
        <v>3.9716552383989794</v>
      </c>
      <c r="G47" s="14">
        <f t="shared" si="3"/>
        <v>-3.4725654967869501</v>
      </c>
      <c r="H47" s="13">
        <f t="shared" si="4"/>
        <v>3.7488414176634151</v>
      </c>
      <c r="I47" s="18">
        <v>544</v>
      </c>
      <c r="J47" s="18">
        <v>468</v>
      </c>
      <c r="K47" s="18">
        <f t="shared" si="5"/>
        <v>1012</v>
      </c>
      <c r="L47" s="13">
        <f t="shared" si="6"/>
        <v>3.6989188821649552</v>
      </c>
      <c r="M47" s="14">
        <f t="shared" si="7"/>
        <v>-3.3647278740383921</v>
      </c>
      <c r="N47" s="13">
        <f t="shared" si="8"/>
        <v>3.536483086385239</v>
      </c>
    </row>
    <row r="48" spans="2:14" x14ac:dyDescent="0.3">
      <c r="B48" s="23" t="s">
        <v>19</v>
      </c>
      <c r="C48" s="18">
        <v>3730</v>
      </c>
      <c r="D48" s="18">
        <v>2629</v>
      </c>
      <c r="E48" s="5">
        <f t="shared" si="1"/>
        <v>6359</v>
      </c>
      <c r="F48" s="13">
        <f t="shared" si="2"/>
        <v>3.7175091691915165</v>
      </c>
      <c r="G48" s="14">
        <f t="shared" si="3"/>
        <v>-3.248887790410282</v>
      </c>
      <c r="H48" s="13">
        <f t="shared" si="4"/>
        <v>3.5082976563534451</v>
      </c>
      <c r="I48" s="18">
        <v>497</v>
      </c>
      <c r="J48" s="18">
        <v>452</v>
      </c>
      <c r="K48" s="18">
        <f t="shared" si="5"/>
        <v>949</v>
      </c>
      <c r="L48" s="13">
        <f t="shared" si="6"/>
        <v>3.3793431699190863</v>
      </c>
      <c r="M48" s="14">
        <f t="shared" si="7"/>
        <v>-3.2496944424473364</v>
      </c>
      <c r="N48" s="13">
        <f t="shared" si="8"/>
        <v>3.3163265306122449</v>
      </c>
    </row>
    <row r="49" spans="2:14" x14ac:dyDescent="0.3">
      <c r="B49" s="23" t="s">
        <v>22</v>
      </c>
      <c r="C49" s="5">
        <f>SUM(C37:C48)</f>
        <v>100336</v>
      </c>
      <c r="D49" s="5">
        <f t="shared" ref="D49:N49" si="9">SUM(D37:D48)</f>
        <v>80920</v>
      </c>
      <c r="E49" s="5">
        <f t="shared" si="9"/>
        <v>181256</v>
      </c>
      <c r="F49" s="19">
        <f t="shared" si="9"/>
        <v>100</v>
      </c>
      <c r="G49" s="14">
        <f t="shared" si="9"/>
        <v>-100</v>
      </c>
      <c r="H49" s="19">
        <f t="shared" si="9"/>
        <v>100</v>
      </c>
      <c r="I49" s="18">
        <f t="shared" si="9"/>
        <v>14707</v>
      </c>
      <c r="J49" s="18">
        <f t="shared" si="9"/>
        <v>13909</v>
      </c>
      <c r="K49" s="18">
        <f t="shared" si="9"/>
        <v>28616</v>
      </c>
      <c r="L49" s="19">
        <f t="shared" si="9"/>
        <v>100</v>
      </c>
      <c r="M49" s="14">
        <f t="shared" si="9"/>
        <v>-100</v>
      </c>
      <c r="N49" s="19">
        <f t="shared" si="9"/>
        <v>99.999999999999986</v>
      </c>
    </row>
    <row r="50" spans="2:14" x14ac:dyDescent="0.3">
      <c r="I50" s="35"/>
      <c r="J50" s="35"/>
      <c r="K50" s="35"/>
    </row>
    <row r="51" spans="2:14" x14ac:dyDescent="0.3">
      <c r="B51" s="7"/>
      <c r="C51" s="7"/>
      <c r="D51" s="7"/>
      <c r="E51" s="7"/>
      <c r="F51" s="7"/>
      <c r="G51" s="7"/>
      <c r="H51" s="7"/>
    </row>
    <row r="53" spans="2:14" x14ac:dyDescent="0.3">
      <c r="B53" s="15"/>
      <c r="C53" s="15"/>
      <c r="D53" s="15"/>
      <c r="E53" s="15"/>
      <c r="F53" s="15"/>
      <c r="G53" s="15"/>
      <c r="H53" s="15"/>
    </row>
    <row r="55" spans="2:14" x14ac:dyDescent="0.3">
      <c r="B55" s="15"/>
      <c r="C55" s="15"/>
      <c r="D55" s="15"/>
      <c r="E55" s="15"/>
      <c r="F55" s="15"/>
      <c r="G55" s="15"/>
      <c r="H55" s="15"/>
    </row>
    <row r="75" spans="58:58" s="16" customFormat="1" x14ac:dyDescent="0.3">
      <c r="BF75" s="16">
        <v>0</v>
      </c>
    </row>
  </sheetData>
  <mergeCells count="8">
    <mergeCell ref="B3:E3"/>
    <mergeCell ref="C34:H34"/>
    <mergeCell ref="I34:N34"/>
    <mergeCell ref="B35:B36"/>
    <mergeCell ref="C35:E35"/>
    <mergeCell ref="F35:H35"/>
    <mergeCell ref="I35:K35"/>
    <mergeCell ref="L35:N3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5"/>
  <sheetViews>
    <sheetView zoomScale="70" zoomScaleNormal="70" workbookViewId="0"/>
  </sheetViews>
  <sheetFormatPr baseColWidth="10" defaultRowHeight="14.4" x14ac:dyDescent="0.3"/>
  <cols>
    <col min="2" max="2" width="20" customWidth="1"/>
  </cols>
  <sheetData>
    <row r="3" spans="2:8" ht="18" x14ac:dyDescent="0.3">
      <c r="B3" s="40" t="s">
        <v>23</v>
      </c>
      <c r="C3" s="40"/>
      <c r="D3" s="40"/>
      <c r="E3" s="40"/>
      <c r="F3" s="1"/>
      <c r="G3" s="1"/>
      <c r="H3" s="1"/>
    </row>
    <row r="4" spans="2:8" s="2" customFormat="1" ht="28.8" x14ac:dyDescent="0.3">
      <c r="B4" s="22" t="s">
        <v>1</v>
      </c>
      <c r="C4" s="25" t="s">
        <v>28</v>
      </c>
      <c r="D4" s="22" t="s">
        <v>2</v>
      </c>
      <c r="E4" s="22" t="s">
        <v>3</v>
      </c>
    </row>
    <row r="5" spans="2:8" x14ac:dyDescent="0.3">
      <c r="B5" s="4" t="s">
        <v>4</v>
      </c>
      <c r="C5" s="5">
        <f>I49</f>
        <v>6737</v>
      </c>
      <c r="D5" s="32">
        <f>(C5/C$7)</f>
        <v>0.58420048560527227</v>
      </c>
      <c r="E5" s="6">
        <v>42.33887</v>
      </c>
    </row>
    <row r="6" spans="2:8" x14ac:dyDescent="0.3">
      <c r="B6" s="4" t="s">
        <v>5</v>
      </c>
      <c r="C6" s="5">
        <f>J49</f>
        <v>4795</v>
      </c>
      <c r="D6" s="32">
        <f t="shared" ref="D6:D7" si="0">(C6/C$7)</f>
        <v>0.41579951439472773</v>
      </c>
      <c r="E6" s="6">
        <v>41.657139999999998</v>
      </c>
    </row>
    <row r="7" spans="2:8" x14ac:dyDescent="0.3">
      <c r="B7" s="4" t="s">
        <v>6</v>
      </c>
      <c r="C7" s="5">
        <f>K49</f>
        <v>11532</v>
      </c>
      <c r="D7" s="32">
        <f t="shared" si="0"/>
        <v>1</v>
      </c>
      <c r="E7" s="6">
        <v>42.055410000000002</v>
      </c>
    </row>
    <row r="9" spans="2:8" x14ac:dyDescent="0.3">
      <c r="B9" s="7" t="s">
        <v>29</v>
      </c>
    </row>
    <row r="29" spans="1:1" ht="15" thickBot="1" x14ac:dyDescent="0.35"/>
    <row r="30" spans="1:1" s="9" customFormat="1" ht="15" thickBot="1" x14ac:dyDescent="0.35">
      <c r="A30" s="8"/>
    </row>
    <row r="31" spans="1:1" s="10" customFormat="1" x14ac:dyDescent="0.3"/>
    <row r="32" spans="1:1" s="10" customFormat="1" x14ac:dyDescent="0.3"/>
    <row r="34" spans="2:14" ht="18" x14ac:dyDescent="0.3">
      <c r="B34" s="20"/>
      <c r="C34" s="41" t="s">
        <v>0</v>
      </c>
      <c r="D34" s="42"/>
      <c r="E34" s="42"/>
      <c r="F34" s="42"/>
      <c r="G34" s="42"/>
      <c r="H34" s="43"/>
      <c r="I34" s="41" t="str">
        <f>$B$3</f>
        <v>GUANAJUATO</v>
      </c>
      <c r="J34" s="42"/>
      <c r="K34" s="42"/>
      <c r="L34" s="42"/>
      <c r="M34" s="42"/>
      <c r="N34" s="43"/>
    </row>
    <row r="35" spans="2:14" ht="14.4" customHeight="1" x14ac:dyDescent="0.3">
      <c r="B35" s="44" t="s">
        <v>7</v>
      </c>
      <c r="C35" s="45" t="s">
        <v>28</v>
      </c>
      <c r="D35" s="45"/>
      <c r="E35" s="45"/>
      <c r="F35" s="46" t="s">
        <v>8</v>
      </c>
      <c r="G35" s="47"/>
      <c r="H35" s="48"/>
      <c r="I35" s="45" t="s">
        <v>28</v>
      </c>
      <c r="J35" s="45"/>
      <c r="K35" s="45"/>
      <c r="L35" s="45" t="s">
        <v>8</v>
      </c>
      <c r="M35" s="45"/>
      <c r="N35" s="45"/>
    </row>
    <row r="36" spans="2:14" x14ac:dyDescent="0.3">
      <c r="B36" s="44"/>
      <c r="C36" s="24" t="s">
        <v>4</v>
      </c>
      <c r="D36" s="24" t="s">
        <v>5</v>
      </c>
      <c r="E36" s="24" t="s">
        <v>9</v>
      </c>
      <c r="F36" s="22" t="s">
        <v>4</v>
      </c>
      <c r="G36" s="22" t="s">
        <v>5</v>
      </c>
      <c r="H36" s="22" t="s">
        <v>9</v>
      </c>
      <c r="I36" s="23" t="s">
        <v>4</v>
      </c>
      <c r="J36" s="23" t="s">
        <v>5</v>
      </c>
      <c r="K36" s="23" t="s">
        <v>23</v>
      </c>
      <c r="L36" s="23" t="s">
        <v>4</v>
      </c>
      <c r="M36" s="23" t="s">
        <v>5</v>
      </c>
      <c r="N36" s="23" t="s">
        <v>23</v>
      </c>
    </row>
    <row r="37" spans="2:14" x14ac:dyDescent="0.3">
      <c r="B37" s="23">
        <v>18</v>
      </c>
      <c r="C37" s="18">
        <v>497</v>
      </c>
      <c r="D37" s="18">
        <v>430</v>
      </c>
      <c r="E37" s="5">
        <f>C37+D37</f>
        <v>927</v>
      </c>
      <c r="F37" s="13">
        <f>(C37/C$49)*100</f>
        <v>0.49533567214160423</v>
      </c>
      <c r="G37" s="14">
        <f>-(D37/D$49)*100</f>
        <v>-0.53138902619871475</v>
      </c>
      <c r="H37" s="13">
        <f>(E37/E$49)*100</f>
        <v>0.51143134572096927</v>
      </c>
      <c r="I37" s="12">
        <v>24</v>
      </c>
      <c r="J37" s="12">
        <v>25</v>
      </c>
      <c r="K37" s="5">
        <f>I37+J37</f>
        <v>49</v>
      </c>
      <c r="L37" s="13">
        <f>(I37/I$49)*100</f>
        <v>0.35624165058631441</v>
      </c>
      <c r="M37" s="14">
        <f>-(J37/J$49)*100</f>
        <v>-0.52137643378519283</v>
      </c>
      <c r="N37" s="13">
        <f>(K37/K$49)*100</f>
        <v>0.42490461325008672</v>
      </c>
    </row>
    <row r="38" spans="2:14" x14ac:dyDescent="0.3">
      <c r="B38" s="23">
        <v>19</v>
      </c>
      <c r="C38" s="18">
        <v>620</v>
      </c>
      <c r="D38" s="18">
        <v>563</v>
      </c>
      <c r="E38" s="5">
        <f t="shared" ref="E38:E48" si="1">C38+D38</f>
        <v>1183</v>
      </c>
      <c r="F38" s="13">
        <f t="shared" ref="F38:F48" si="2">(C38/C$49)*100</f>
        <v>0.61792377611226279</v>
      </c>
      <c r="G38" s="14">
        <f t="shared" ref="G38:G48" si="3">-(D38/D$49)*100</f>
        <v>-0.69574888779041033</v>
      </c>
      <c r="H38" s="13">
        <f t="shared" ref="H38:H48" si="4">(E38/E$49)*100</f>
        <v>0.65266804960939218</v>
      </c>
      <c r="I38" s="12">
        <v>54</v>
      </c>
      <c r="J38" s="12">
        <v>32</v>
      </c>
      <c r="K38" s="5">
        <f t="shared" ref="K38:K48" si="5">I38+J38</f>
        <v>86</v>
      </c>
      <c r="L38" s="13">
        <f t="shared" ref="L38:L48" si="6">(I38/I$49)*100</f>
        <v>0.80154371381920742</v>
      </c>
      <c r="M38" s="14">
        <f t="shared" ref="M38:M48" si="7">-(J38/J$49)*100</f>
        <v>-0.66736183524504689</v>
      </c>
      <c r="N38" s="13">
        <f t="shared" ref="N38:N48" si="8">(K38/K$49)*100</f>
        <v>0.74575095386749912</v>
      </c>
    </row>
    <row r="39" spans="2:14" x14ac:dyDescent="0.3">
      <c r="B39" s="23" t="s">
        <v>10</v>
      </c>
      <c r="C39" s="18">
        <v>3882</v>
      </c>
      <c r="D39" s="18">
        <v>3642</v>
      </c>
      <c r="E39" s="5">
        <f t="shared" si="1"/>
        <v>7524</v>
      </c>
      <c r="F39" s="13">
        <f t="shared" si="2"/>
        <v>3.8690001594642003</v>
      </c>
      <c r="G39" s="14">
        <f t="shared" si="3"/>
        <v>-4.5007414730598123</v>
      </c>
      <c r="H39" s="13">
        <f t="shared" si="4"/>
        <v>4.1510350002206824</v>
      </c>
      <c r="I39" s="12">
        <v>270</v>
      </c>
      <c r="J39" s="12">
        <v>217</v>
      </c>
      <c r="K39" s="5">
        <f t="shared" si="5"/>
        <v>487</v>
      </c>
      <c r="L39" s="13">
        <f t="shared" si="6"/>
        <v>4.0077185690960366</v>
      </c>
      <c r="M39" s="14">
        <f t="shared" si="7"/>
        <v>-4.5255474452554747</v>
      </c>
      <c r="N39" s="13">
        <f t="shared" si="8"/>
        <v>4.2230315643426986</v>
      </c>
    </row>
    <row r="40" spans="2:14" x14ac:dyDescent="0.3">
      <c r="B40" s="23" t="s">
        <v>11</v>
      </c>
      <c r="C40" s="18">
        <v>8608</v>
      </c>
      <c r="D40" s="18">
        <v>7573</v>
      </c>
      <c r="E40" s="5">
        <f t="shared" si="1"/>
        <v>16181</v>
      </c>
      <c r="F40" s="13">
        <f t="shared" si="2"/>
        <v>8.5791739754425134</v>
      </c>
      <c r="G40" s="14">
        <f t="shared" si="3"/>
        <v>-9.3586258032624805</v>
      </c>
      <c r="H40" s="13">
        <f t="shared" si="4"/>
        <v>8.927152756322549</v>
      </c>
      <c r="I40" s="12">
        <v>581</v>
      </c>
      <c r="J40" s="12">
        <v>404</v>
      </c>
      <c r="K40" s="5">
        <f t="shared" si="5"/>
        <v>985</v>
      </c>
      <c r="L40" s="13">
        <f t="shared" si="6"/>
        <v>8.6240166246103609</v>
      </c>
      <c r="M40" s="14">
        <f t="shared" si="7"/>
        <v>-8.4254431699687178</v>
      </c>
      <c r="N40" s="13">
        <f t="shared" si="8"/>
        <v>8.5414498785986819</v>
      </c>
    </row>
    <row r="41" spans="2:14" x14ac:dyDescent="0.3">
      <c r="B41" s="23" t="s">
        <v>12</v>
      </c>
      <c r="C41" s="18">
        <v>14985</v>
      </c>
      <c r="D41" s="18">
        <v>12035</v>
      </c>
      <c r="E41" s="5">
        <f t="shared" si="1"/>
        <v>27020</v>
      </c>
      <c r="F41" s="13">
        <f t="shared" si="2"/>
        <v>14.934819008132674</v>
      </c>
      <c r="G41" s="14">
        <f t="shared" si="3"/>
        <v>-14.872713791398912</v>
      </c>
      <c r="H41" s="13">
        <f t="shared" si="4"/>
        <v>14.907092730723399</v>
      </c>
      <c r="I41" s="12">
        <v>901</v>
      </c>
      <c r="J41" s="12">
        <v>678</v>
      </c>
      <c r="K41" s="5">
        <f t="shared" si="5"/>
        <v>1579</v>
      </c>
      <c r="L41" s="13">
        <f t="shared" si="6"/>
        <v>13.373905299094552</v>
      </c>
      <c r="M41" s="14">
        <f t="shared" si="7"/>
        <v>-14.139728884254431</v>
      </c>
      <c r="N41" s="13">
        <f t="shared" si="8"/>
        <v>13.69233437391606</v>
      </c>
    </row>
    <row r="42" spans="2:14" x14ac:dyDescent="0.3">
      <c r="B42" s="23" t="s">
        <v>13</v>
      </c>
      <c r="C42" s="18">
        <v>17264</v>
      </c>
      <c r="D42" s="18">
        <v>13790</v>
      </c>
      <c r="E42" s="5">
        <f t="shared" si="1"/>
        <v>31054</v>
      </c>
      <c r="F42" s="13">
        <f t="shared" si="2"/>
        <v>17.206187210971137</v>
      </c>
      <c r="G42" s="14">
        <f t="shared" si="3"/>
        <v>-17.041522491349482</v>
      </c>
      <c r="H42" s="13">
        <f t="shared" si="4"/>
        <v>17.132674228715185</v>
      </c>
      <c r="I42" s="12">
        <v>1059</v>
      </c>
      <c r="J42" s="12">
        <v>799</v>
      </c>
      <c r="K42" s="5">
        <f t="shared" si="5"/>
        <v>1858</v>
      </c>
      <c r="L42" s="13">
        <f t="shared" si="6"/>
        <v>15.719162832121123</v>
      </c>
      <c r="M42" s="14">
        <f t="shared" si="7"/>
        <v>-16.663190823774766</v>
      </c>
      <c r="N42" s="13">
        <f t="shared" si="8"/>
        <v>16.111689212625738</v>
      </c>
    </row>
    <row r="43" spans="2:14" x14ac:dyDescent="0.3">
      <c r="B43" s="23" t="s">
        <v>14</v>
      </c>
      <c r="C43" s="18">
        <v>16557</v>
      </c>
      <c r="D43" s="18">
        <v>13762</v>
      </c>
      <c r="E43" s="5">
        <f t="shared" si="1"/>
        <v>30319</v>
      </c>
      <c r="F43" s="13">
        <f t="shared" si="2"/>
        <v>16.501554775952798</v>
      </c>
      <c r="G43" s="14">
        <f t="shared" si="3"/>
        <v>-17.006920415224911</v>
      </c>
      <c r="H43" s="13">
        <f t="shared" si="4"/>
        <v>16.727170410910535</v>
      </c>
      <c r="I43" s="12">
        <v>1117</v>
      </c>
      <c r="J43" s="12">
        <v>813</v>
      </c>
      <c r="K43" s="5">
        <f t="shared" si="5"/>
        <v>1930</v>
      </c>
      <c r="L43" s="13">
        <f t="shared" si="6"/>
        <v>16.580080154371384</v>
      </c>
      <c r="M43" s="14">
        <f t="shared" si="7"/>
        <v>-16.955161626694473</v>
      </c>
      <c r="N43" s="13">
        <f t="shared" si="8"/>
        <v>16.736038848421781</v>
      </c>
    </row>
    <row r="44" spans="2:14" x14ac:dyDescent="0.3">
      <c r="B44" s="23" t="s">
        <v>15</v>
      </c>
      <c r="C44" s="18">
        <v>13921</v>
      </c>
      <c r="D44" s="18">
        <v>11343</v>
      </c>
      <c r="E44" s="5">
        <f t="shared" si="1"/>
        <v>25264</v>
      </c>
      <c r="F44" s="13">
        <f t="shared" si="2"/>
        <v>13.874382076223887</v>
      </c>
      <c r="G44" s="14">
        <f t="shared" si="3"/>
        <v>-14.017548195748889</v>
      </c>
      <c r="H44" s="13">
        <f t="shared" si="4"/>
        <v>13.938297214988745</v>
      </c>
      <c r="I44" s="12">
        <v>974</v>
      </c>
      <c r="J44" s="12">
        <v>715</v>
      </c>
      <c r="K44" s="5">
        <f t="shared" si="5"/>
        <v>1689</v>
      </c>
      <c r="L44" s="13">
        <f t="shared" si="6"/>
        <v>14.457473652961259</v>
      </c>
      <c r="M44" s="14">
        <f t="shared" si="7"/>
        <v>-14.911366006256518</v>
      </c>
      <c r="N44" s="13">
        <f t="shared" si="8"/>
        <v>14.646201873048909</v>
      </c>
    </row>
    <row r="45" spans="2:14" x14ac:dyDescent="0.3">
      <c r="B45" s="23" t="s">
        <v>16</v>
      </c>
      <c r="C45" s="18">
        <v>9991</v>
      </c>
      <c r="D45" s="18">
        <v>7717</v>
      </c>
      <c r="E45" s="5">
        <f t="shared" si="1"/>
        <v>17708</v>
      </c>
      <c r="F45" s="13">
        <f t="shared" si="2"/>
        <v>9.9575426566735761</v>
      </c>
      <c r="G45" s="14">
        <f t="shared" si="3"/>
        <v>-9.5365793376174004</v>
      </c>
      <c r="H45" s="13">
        <f t="shared" si="4"/>
        <v>9.76960762678201</v>
      </c>
      <c r="I45" s="12">
        <v>703</v>
      </c>
      <c r="J45" s="12">
        <v>497</v>
      </c>
      <c r="K45" s="5">
        <f t="shared" si="5"/>
        <v>1200</v>
      </c>
      <c r="L45" s="13">
        <f t="shared" si="6"/>
        <v>10.434911681757459</v>
      </c>
      <c r="M45" s="14">
        <f t="shared" si="7"/>
        <v>-10.364963503649635</v>
      </c>
      <c r="N45" s="13">
        <f t="shared" si="8"/>
        <v>10.40582726326743</v>
      </c>
    </row>
    <row r="46" spans="2:14" x14ac:dyDescent="0.3">
      <c r="B46" s="23" t="s">
        <v>17</v>
      </c>
      <c r="C46" s="18">
        <v>6296</v>
      </c>
      <c r="D46" s="18">
        <v>4626</v>
      </c>
      <c r="E46" s="5">
        <f t="shared" si="1"/>
        <v>10922</v>
      </c>
      <c r="F46" s="13">
        <f t="shared" si="2"/>
        <v>6.2749162812948498</v>
      </c>
      <c r="G46" s="14">
        <f t="shared" si="3"/>
        <v>-5.7167572911517546</v>
      </c>
      <c r="H46" s="13">
        <f t="shared" si="4"/>
        <v>6.0257315619896721</v>
      </c>
      <c r="I46" s="12">
        <v>485</v>
      </c>
      <c r="J46" s="12">
        <v>278</v>
      </c>
      <c r="K46" s="5">
        <f t="shared" si="5"/>
        <v>763</v>
      </c>
      <c r="L46" s="13">
        <f t="shared" si="6"/>
        <v>7.1990500222651033</v>
      </c>
      <c r="M46" s="14">
        <f t="shared" si="7"/>
        <v>-5.7977059436913452</v>
      </c>
      <c r="N46" s="13">
        <f t="shared" si="8"/>
        <v>6.616371834894208</v>
      </c>
    </row>
    <row r="47" spans="2:14" x14ac:dyDescent="0.3">
      <c r="B47" s="23" t="s">
        <v>18</v>
      </c>
      <c r="C47" s="18">
        <v>3985</v>
      </c>
      <c r="D47" s="18">
        <v>2810</v>
      </c>
      <c r="E47" s="5">
        <f t="shared" si="1"/>
        <v>6795</v>
      </c>
      <c r="F47" s="13">
        <f t="shared" si="2"/>
        <v>3.9716552383989794</v>
      </c>
      <c r="G47" s="14">
        <f t="shared" si="3"/>
        <v>-3.4725654967869501</v>
      </c>
      <c r="H47" s="13">
        <f t="shared" si="4"/>
        <v>3.7488414176634151</v>
      </c>
      <c r="I47" s="12">
        <v>318</v>
      </c>
      <c r="J47" s="12">
        <v>165</v>
      </c>
      <c r="K47" s="5">
        <f t="shared" si="5"/>
        <v>483</v>
      </c>
      <c r="L47" s="13">
        <f t="shared" si="6"/>
        <v>4.7202018702686654</v>
      </c>
      <c r="M47" s="14">
        <f t="shared" si="7"/>
        <v>-3.441084462982273</v>
      </c>
      <c r="N47" s="13">
        <f t="shared" si="8"/>
        <v>4.18834547346514</v>
      </c>
    </row>
    <row r="48" spans="2:14" x14ac:dyDescent="0.3">
      <c r="B48" s="23" t="s">
        <v>19</v>
      </c>
      <c r="C48" s="18">
        <v>3730</v>
      </c>
      <c r="D48" s="18">
        <v>2629</v>
      </c>
      <c r="E48" s="5">
        <f t="shared" si="1"/>
        <v>6359</v>
      </c>
      <c r="F48" s="13">
        <f t="shared" si="2"/>
        <v>3.7175091691915165</v>
      </c>
      <c r="G48" s="14">
        <f t="shared" si="3"/>
        <v>-3.248887790410282</v>
      </c>
      <c r="H48" s="13">
        <f t="shared" si="4"/>
        <v>3.5082976563534451</v>
      </c>
      <c r="I48" s="12">
        <v>251</v>
      </c>
      <c r="J48" s="12">
        <v>172</v>
      </c>
      <c r="K48" s="5">
        <f t="shared" si="5"/>
        <v>423</v>
      </c>
      <c r="L48" s="13">
        <f t="shared" si="6"/>
        <v>3.7256939290485382</v>
      </c>
      <c r="M48" s="14">
        <f t="shared" si="7"/>
        <v>-3.5870698644421273</v>
      </c>
      <c r="N48" s="13">
        <f t="shared" si="8"/>
        <v>3.6680541103017688</v>
      </c>
    </row>
    <row r="49" spans="2:14" x14ac:dyDescent="0.3">
      <c r="B49" s="23" t="s">
        <v>23</v>
      </c>
      <c r="C49" s="5">
        <f>SUM(C37:C48)</f>
        <v>100336</v>
      </c>
      <c r="D49" s="5">
        <f t="shared" ref="D49:N49" si="9">SUM(D37:D48)</f>
        <v>80920</v>
      </c>
      <c r="E49" s="5">
        <f t="shared" si="9"/>
        <v>181256</v>
      </c>
      <c r="F49" s="19">
        <f t="shared" si="9"/>
        <v>100</v>
      </c>
      <c r="G49" s="14">
        <f t="shared" si="9"/>
        <v>-100</v>
      </c>
      <c r="H49" s="19">
        <f t="shared" si="9"/>
        <v>100</v>
      </c>
      <c r="I49" s="5">
        <f t="shared" si="9"/>
        <v>6737</v>
      </c>
      <c r="J49" s="5">
        <f t="shared" si="9"/>
        <v>4795</v>
      </c>
      <c r="K49" s="5">
        <f t="shared" si="9"/>
        <v>11532</v>
      </c>
      <c r="L49" s="19">
        <f t="shared" si="9"/>
        <v>99.999999999999986</v>
      </c>
      <c r="M49" s="14">
        <f t="shared" si="9"/>
        <v>-100</v>
      </c>
      <c r="N49" s="19">
        <f t="shared" si="9"/>
        <v>100</v>
      </c>
    </row>
    <row r="51" spans="2:14" x14ac:dyDescent="0.3">
      <c r="B51" s="7" t="s">
        <v>30</v>
      </c>
      <c r="C51" s="7"/>
      <c r="D51" s="7"/>
      <c r="E51" s="7"/>
      <c r="F51" s="7"/>
      <c r="G51" s="7"/>
      <c r="H51" s="7"/>
    </row>
    <row r="53" spans="2:14" x14ac:dyDescent="0.3">
      <c r="B53" s="15" t="s">
        <v>31</v>
      </c>
      <c r="C53" s="15"/>
      <c r="D53" s="15"/>
      <c r="E53" s="15"/>
      <c r="F53" s="15"/>
      <c r="G53" s="15"/>
      <c r="H53" s="15"/>
    </row>
    <row r="55" spans="2:14" x14ac:dyDescent="0.3">
      <c r="B55" s="15" t="s">
        <v>32</v>
      </c>
      <c r="C55" s="15"/>
      <c r="D55" s="15"/>
      <c r="E55" s="15"/>
      <c r="F55" s="15"/>
      <c r="G55" s="15"/>
      <c r="H55" s="15"/>
    </row>
    <row r="75" spans="58:58" s="16" customFormat="1" x14ac:dyDescent="0.3">
      <c r="BF75" s="16">
        <v>0</v>
      </c>
    </row>
  </sheetData>
  <mergeCells count="8">
    <mergeCell ref="B3:E3"/>
    <mergeCell ref="C34:H34"/>
    <mergeCell ref="I34:N34"/>
    <mergeCell ref="B35:B36"/>
    <mergeCell ref="C35:E35"/>
    <mergeCell ref="F35:H35"/>
    <mergeCell ref="I35:K35"/>
    <mergeCell ref="L35:N3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5"/>
  <sheetViews>
    <sheetView zoomScale="70" zoomScaleNormal="70" workbookViewId="0"/>
  </sheetViews>
  <sheetFormatPr baseColWidth="10" defaultRowHeight="14.4" x14ac:dyDescent="0.3"/>
  <cols>
    <col min="2" max="2" width="20" customWidth="1"/>
  </cols>
  <sheetData>
    <row r="3" spans="2:8" ht="18" x14ac:dyDescent="0.3">
      <c r="B3" s="40" t="s">
        <v>24</v>
      </c>
      <c r="C3" s="40"/>
      <c r="D3" s="40"/>
      <c r="E3" s="40"/>
      <c r="F3" s="1"/>
      <c r="G3" s="1"/>
      <c r="H3" s="1"/>
    </row>
    <row r="4" spans="2:8" s="2" customFormat="1" ht="28.8" x14ac:dyDescent="0.3">
      <c r="B4" s="22" t="s">
        <v>1</v>
      </c>
      <c r="C4" s="25" t="s">
        <v>28</v>
      </c>
      <c r="D4" s="22" t="s">
        <v>2</v>
      </c>
      <c r="E4" s="38" t="s">
        <v>3</v>
      </c>
    </row>
    <row r="5" spans="2:8" x14ac:dyDescent="0.3">
      <c r="B5" s="4" t="s">
        <v>4</v>
      </c>
      <c r="C5" s="5">
        <f>I49</f>
        <v>8882</v>
      </c>
      <c r="D5" s="32">
        <f>(C5/C$7)</f>
        <v>0.53984075852428126</v>
      </c>
      <c r="E5" s="34">
        <v>43.807479999999998</v>
      </c>
    </row>
    <row r="6" spans="2:8" x14ac:dyDescent="0.3">
      <c r="B6" s="4" t="s">
        <v>5</v>
      </c>
      <c r="C6" s="5">
        <f>J49</f>
        <v>7571</v>
      </c>
      <c r="D6" s="32">
        <f t="shared" ref="D6:D7" si="0">(C6/C$7)</f>
        <v>0.46015924147571874</v>
      </c>
      <c r="E6" s="34">
        <v>42.954039999999999</v>
      </c>
    </row>
    <row r="7" spans="2:8" x14ac:dyDescent="0.3">
      <c r="B7" s="4" t="s">
        <v>6</v>
      </c>
      <c r="C7" s="5">
        <f>K49</f>
        <v>16453</v>
      </c>
      <c r="D7" s="32">
        <f t="shared" si="0"/>
        <v>1</v>
      </c>
      <c r="E7" s="34">
        <v>43.414760000000001</v>
      </c>
    </row>
    <row r="8" spans="2:8" x14ac:dyDescent="0.3">
      <c r="E8" s="35"/>
    </row>
    <row r="9" spans="2:8" x14ac:dyDescent="0.3">
      <c r="B9" s="7"/>
    </row>
    <row r="29" spans="1:1" ht="15" thickBot="1" x14ac:dyDescent="0.35"/>
    <row r="30" spans="1:1" s="9" customFormat="1" ht="15" thickBot="1" x14ac:dyDescent="0.35">
      <c r="A30" s="8"/>
    </row>
    <row r="31" spans="1:1" s="10" customFormat="1" x14ac:dyDescent="0.3"/>
    <row r="32" spans="1:1" s="10" customFormat="1" x14ac:dyDescent="0.3"/>
    <row r="34" spans="2:14" ht="18" x14ac:dyDescent="0.3">
      <c r="B34" s="20"/>
      <c r="C34" s="41" t="s">
        <v>0</v>
      </c>
      <c r="D34" s="42"/>
      <c r="E34" s="42"/>
      <c r="F34" s="42"/>
      <c r="G34" s="42"/>
      <c r="H34" s="43"/>
      <c r="I34" s="41" t="str">
        <f>$B$3</f>
        <v>JALISCO</v>
      </c>
      <c r="J34" s="42"/>
      <c r="K34" s="42"/>
      <c r="L34" s="42"/>
      <c r="M34" s="42"/>
      <c r="N34" s="43"/>
    </row>
    <row r="35" spans="2:14" ht="14.4" customHeight="1" x14ac:dyDescent="0.3">
      <c r="B35" s="44" t="s">
        <v>7</v>
      </c>
      <c r="C35" s="45" t="s">
        <v>28</v>
      </c>
      <c r="D35" s="45"/>
      <c r="E35" s="45"/>
      <c r="F35" s="46" t="s">
        <v>8</v>
      </c>
      <c r="G35" s="47"/>
      <c r="H35" s="48"/>
      <c r="I35" s="45" t="s">
        <v>28</v>
      </c>
      <c r="J35" s="45"/>
      <c r="K35" s="45"/>
      <c r="L35" s="45" t="s">
        <v>8</v>
      </c>
      <c r="M35" s="45"/>
      <c r="N35" s="45"/>
    </row>
    <row r="36" spans="2:14" x14ac:dyDescent="0.3">
      <c r="B36" s="44"/>
      <c r="C36" s="24" t="s">
        <v>4</v>
      </c>
      <c r="D36" s="24" t="s">
        <v>5</v>
      </c>
      <c r="E36" s="24" t="s">
        <v>9</v>
      </c>
      <c r="F36" s="22" t="s">
        <v>4</v>
      </c>
      <c r="G36" s="22" t="s">
        <v>5</v>
      </c>
      <c r="H36" s="22" t="s">
        <v>9</v>
      </c>
      <c r="I36" s="23" t="s">
        <v>4</v>
      </c>
      <c r="J36" s="23" t="s">
        <v>5</v>
      </c>
      <c r="K36" s="23" t="s">
        <v>24</v>
      </c>
      <c r="L36" s="23" t="s">
        <v>4</v>
      </c>
      <c r="M36" s="23" t="s">
        <v>5</v>
      </c>
      <c r="N36" s="23" t="s">
        <v>24</v>
      </c>
    </row>
    <row r="37" spans="2:14" x14ac:dyDescent="0.3">
      <c r="B37" s="23">
        <v>18</v>
      </c>
      <c r="C37" s="18">
        <v>497</v>
      </c>
      <c r="D37" s="18">
        <v>430</v>
      </c>
      <c r="E37" s="5">
        <f>C37+D37</f>
        <v>927</v>
      </c>
      <c r="F37" s="13">
        <f>(C37/C$49)*100</f>
        <v>0.49533567214160423</v>
      </c>
      <c r="G37" s="14">
        <f>-(D37/D$49)*100</f>
        <v>-0.53138902619871475</v>
      </c>
      <c r="H37" s="13">
        <f>(E37/E$49)*100</f>
        <v>0.51143134572096927</v>
      </c>
      <c r="I37" s="18">
        <v>27</v>
      </c>
      <c r="J37" s="18">
        <v>36</v>
      </c>
      <c r="K37" s="18">
        <f>I37+J37</f>
        <v>63</v>
      </c>
      <c r="L37" s="13">
        <f>(I37/I$49)*100</f>
        <v>0.3039855888313443</v>
      </c>
      <c r="M37" s="14">
        <f>-(J37/J$49)*100</f>
        <v>-0.47549861312904501</v>
      </c>
      <c r="N37" s="13">
        <f>(K37/K$49)*100</f>
        <v>0.38290889199538081</v>
      </c>
    </row>
    <row r="38" spans="2:14" x14ac:dyDescent="0.3">
      <c r="B38" s="23">
        <v>19</v>
      </c>
      <c r="C38" s="18">
        <v>620</v>
      </c>
      <c r="D38" s="18">
        <v>563</v>
      </c>
      <c r="E38" s="5">
        <f t="shared" ref="E38:E48" si="1">C38+D38</f>
        <v>1183</v>
      </c>
      <c r="F38" s="13">
        <f t="shared" ref="F38:F48" si="2">(C38/C$49)*100</f>
        <v>0.61792377611226279</v>
      </c>
      <c r="G38" s="14">
        <f t="shared" ref="G38:G48" si="3">-(D38/D$49)*100</f>
        <v>-0.69574888779041033</v>
      </c>
      <c r="H38" s="13">
        <f t="shared" ref="H38:H48" si="4">(E38/E$49)*100</f>
        <v>0.65266804960939218</v>
      </c>
      <c r="I38" s="18">
        <v>46</v>
      </c>
      <c r="J38" s="18">
        <v>65</v>
      </c>
      <c r="K38" s="18">
        <f t="shared" ref="K38:K48" si="5">I38+J38</f>
        <v>111</v>
      </c>
      <c r="L38" s="13">
        <f t="shared" ref="L38:L48" si="6">(I38/I$49)*100</f>
        <v>0.51790137356451249</v>
      </c>
      <c r="M38" s="14">
        <f t="shared" ref="M38:M48" si="7">-(J38/J$49)*100</f>
        <v>-0.85853916259410923</v>
      </c>
      <c r="N38" s="13">
        <f t="shared" ref="N38:N48" si="8">(K38/K$49)*100</f>
        <v>0.67464900018233753</v>
      </c>
    </row>
    <row r="39" spans="2:14" x14ac:dyDescent="0.3">
      <c r="B39" s="23" t="s">
        <v>10</v>
      </c>
      <c r="C39" s="18">
        <v>3882</v>
      </c>
      <c r="D39" s="18">
        <v>3642</v>
      </c>
      <c r="E39" s="5">
        <f t="shared" si="1"/>
        <v>7524</v>
      </c>
      <c r="F39" s="13">
        <f t="shared" si="2"/>
        <v>3.8690001594642003</v>
      </c>
      <c r="G39" s="14">
        <f t="shared" si="3"/>
        <v>-4.5007414730598123</v>
      </c>
      <c r="H39" s="13">
        <f t="shared" si="4"/>
        <v>4.1510350002206824</v>
      </c>
      <c r="I39" s="18">
        <v>306</v>
      </c>
      <c r="J39" s="18">
        <v>282</v>
      </c>
      <c r="K39" s="18">
        <f t="shared" si="5"/>
        <v>588</v>
      </c>
      <c r="L39" s="13">
        <f t="shared" si="6"/>
        <v>3.4451700067552355</v>
      </c>
      <c r="M39" s="14">
        <f t="shared" si="7"/>
        <v>-3.7247391361775199</v>
      </c>
      <c r="N39" s="13">
        <f t="shared" si="8"/>
        <v>3.5738163252902209</v>
      </c>
    </row>
    <row r="40" spans="2:14" x14ac:dyDescent="0.3">
      <c r="B40" s="23" t="s">
        <v>11</v>
      </c>
      <c r="C40" s="18">
        <v>8608</v>
      </c>
      <c r="D40" s="18">
        <v>7573</v>
      </c>
      <c r="E40" s="5">
        <f t="shared" si="1"/>
        <v>16181</v>
      </c>
      <c r="F40" s="13">
        <f t="shared" si="2"/>
        <v>8.5791739754425134</v>
      </c>
      <c r="G40" s="14">
        <f t="shared" si="3"/>
        <v>-9.3586258032624805</v>
      </c>
      <c r="H40" s="13">
        <f t="shared" si="4"/>
        <v>8.927152756322549</v>
      </c>
      <c r="I40" s="18">
        <v>588</v>
      </c>
      <c r="J40" s="18">
        <v>592</v>
      </c>
      <c r="K40" s="18">
        <f t="shared" si="5"/>
        <v>1180</v>
      </c>
      <c r="L40" s="13">
        <f t="shared" si="6"/>
        <v>6.6201306012159424</v>
      </c>
      <c r="M40" s="14">
        <f t="shared" si="7"/>
        <v>-7.8193105270109626</v>
      </c>
      <c r="N40" s="13">
        <f t="shared" si="8"/>
        <v>7.171944326262687</v>
      </c>
    </row>
    <row r="41" spans="2:14" x14ac:dyDescent="0.3">
      <c r="B41" s="23" t="s">
        <v>12</v>
      </c>
      <c r="C41" s="18">
        <v>14985</v>
      </c>
      <c r="D41" s="18">
        <v>12035</v>
      </c>
      <c r="E41" s="5">
        <f t="shared" si="1"/>
        <v>27020</v>
      </c>
      <c r="F41" s="13">
        <f t="shared" si="2"/>
        <v>14.934819008132674</v>
      </c>
      <c r="G41" s="14">
        <f t="shared" si="3"/>
        <v>-14.872713791398912</v>
      </c>
      <c r="H41" s="13">
        <f t="shared" si="4"/>
        <v>14.907092730723399</v>
      </c>
      <c r="I41" s="18">
        <v>1155</v>
      </c>
      <c r="J41" s="18">
        <v>945</v>
      </c>
      <c r="K41" s="18">
        <f t="shared" si="5"/>
        <v>2100</v>
      </c>
      <c r="L41" s="13">
        <f t="shared" si="6"/>
        <v>13.003827966674173</v>
      </c>
      <c r="M41" s="14">
        <f t="shared" si="7"/>
        <v>-12.481838594637432</v>
      </c>
      <c r="N41" s="13">
        <f t="shared" si="8"/>
        <v>12.763629733179361</v>
      </c>
    </row>
    <row r="42" spans="2:14" x14ac:dyDescent="0.3">
      <c r="B42" s="23" t="s">
        <v>13</v>
      </c>
      <c r="C42" s="18">
        <v>17264</v>
      </c>
      <c r="D42" s="18">
        <v>13790</v>
      </c>
      <c r="E42" s="5">
        <f t="shared" si="1"/>
        <v>31054</v>
      </c>
      <c r="F42" s="13">
        <f t="shared" si="2"/>
        <v>17.206187210971137</v>
      </c>
      <c r="G42" s="14">
        <f t="shared" si="3"/>
        <v>-17.041522491349482</v>
      </c>
      <c r="H42" s="13">
        <f t="shared" si="4"/>
        <v>17.132674228715185</v>
      </c>
      <c r="I42" s="18">
        <v>1387</v>
      </c>
      <c r="J42" s="18">
        <v>1181</v>
      </c>
      <c r="K42" s="18">
        <f t="shared" si="5"/>
        <v>2568</v>
      </c>
      <c r="L42" s="13">
        <f t="shared" si="6"/>
        <v>15.615852285521278</v>
      </c>
      <c r="M42" s="14">
        <f t="shared" si="7"/>
        <v>-15.598996169594507</v>
      </c>
      <c r="N42" s="13">
        <f t="shared" si="8"/>
        <v>15.608095788002188</v>
      </c>
    </row>
    <row r="43" spans="2:14" x14ac:dyDescent="0.3">
      <c r="B43" s="23" t="s">
        <v>14</v>
      </c>
      <c r="C43" s="18">
        <v>16557</v>
      </c>
      <c r="D43" s="18">
        <v>13762</v>
      </c>
      <c r="E43" s="5">
        <f t="shared" si="1"/>
        <v>30319</v>
      </c>
      <c r="F43" s="13">
        <f t="shared" si="2"/>
        <v>16.501554775952798</v>
      </c>
      <c r="G43" s="14">
        <f t="shared" si="3"/>
        <v>-17.006920415224911</v>
      </c>
      <c r="H43" s="13">
        <f t="shared" si="4"/>
        <v>16.727170410910535</v>
      </c>
      <c r="I43" s="18">
        <v>1368</v>
      </c>
      <c r="J43" s="18">
        <v>1255</v>
      </c>
      <c r="K43" s="18">
        <f t="shared" si="5"/>
        <v>2623</v>
      </c>
      <c r="L43" s="13">
        <f t="shared" si="6"/>
        <v>15.401936500788111</v>
      </c>
      <c r="M43" s="14">
        <f t="shared" si="7"/>
        <v>-16.576409985470875</v>
      </c>
      <c r="N43" s="13">
        <f t="shared" si="8"/>
        <v>15.942381328633076</v>
      </c>
    </row>
    <row r="44" spans="2:14" x14ac:dyDescent="0.3">
      <c r="B44" s="23" t="s">
        <v>15</v>
      </c>
      <c r="C44" s="18">
        <v>13921</v>
      </c>
      <c r="D44" s="18">
        <v>11343</v>
      </c>
      <c r="E44" s="5">
        <f t="shared" si="1"/>
        <v>25264</v>
      </c>
      <c r="F44" s="13">
        <f t="shared" si="2"/>
        <v>13.874382076223887</v>
      </c>
      <c r="G44" s="14">
        <f t="shared" si="3"/>
        <v>-14.017548195748889</v>
      </c>
      <c r="H44" s="13">
        <f t="shared" si="4"/>
        <v>13.938297214988745</v>
      </c>
      <c r="I44" s="18">
        <v>1333</v>
      </c>
      <c r="J44" s="18">
        <v>1159</v>
      </c>
      <c r="K44" s="18">
        <f t="shared" si="5"/>
        <v>2492</v>
      </c>
      <c r="L44" s="13">
        <f t="shared" si="6"/>
        <v>15.007881107858589</v>
      </c>
      <c r="M44" s="14">
        <f t="shared" si="7"/>
        <v>-15.308413683793423</v>
      </c>
      <c r="N44" s="13">
        <f t="shared" si="8"/>
        <v>15.146173950039508</v>
      </c>
    </row>
    <row r="45" spans="2:14" x14ac:dyDescent="0.3">
      <c r="B45" s="23" t="s">
        <v>16</v>
      </c>
      <c r="C45" s="18">
        <v>9991</v>
      </c>
      <c r="D45" s="18">
        <v>7717</v>
      </c>
      <c r="E45" s="5">
        <f t="shared" si="1"/>
        <v>17708</v>
      </c>
      <c r="F45" s="13">
        <f t="shared" si="2"/>
        <v>9.9575426566735761</v>
      </c>
      <c r="G45" s="14">
        <f t="shared" si="3"/>
        <v>-9.5365793376174004</v>
      </c>
      <c r="H45" s="13">
        <f t="shared" si="4"/>
        <v>9.76960762678201</v>
      </c>
      <c r="I45" s="18">
        <v>984</v>
      </c>
      <c r="J45" s="18">
        <v>777</v>
      </c>
      <c r="K45" s="18">
        <f t="shared" si="5"/>
        <v>1761</v>
      </c>
      <c r="L45" s="13">
        <f t="shared" si="6"/>
        <v>11.078585904075659</v>
      </c>
      <c r="M45" s="14">
        <f t="shared" si="7"/>
        <v>-10.262845066701889</v>
      </c>
      <c r="N45" s="13">
        <f t="shared" si="8"/>
        <v>10.703215219108978</v>
      </c>
    </row>
    <row r="46" spans="2:14" x14ac:dyDescent="0.3">
      <c r="B46" s="23" t="s">
        <v>17</v>
      </c>
      <c r="C46" s="18">
        <v>6296</v>
      </c>
      <c r="D46" s="18">
        <v>4626</v>
      </c>
      <c r="E46" s="5">
        <f t="shared" si="1"/>
        <v>10922</v>
      </c>
      <c r="F46" s="13">
        <f t="shared" si="2"/>
        <v>6.2749162812948498</v>
      </c>
      <c r="G46" s="14">
        <f t="shared" si="3"/>
        <v>-5.7167572911517546</v>
      </c>
      <c r="H46" s="13">
        <f t="shared" si="4"/>
        <v>6.0257315619896721</v>
      </c>
      <c r="I46" s="18">
        <v>659</v>
      </c>
      <c r="J46" s="18">
        <v>541</v>
      </c>
      <c r="K46" s="18">
        <f t="shared" si="5"/>
        <v>1200</v>
      </c>
      <c r="L46" s="13">
        <f t="shared" si="6"/>
        <v>7.4195001125872544</v>
      </c>
      <c r="M46" s="14">
        <f t="shared" si="7"/>
        <v>-7.1456874917448161</v>
      </c>
      <c r="N46" s="13">
        <f t="shared" si="8"/>
        <v>7.2935027046739194</v>
      </c>
    </row>
    <row r="47" spans="2:14" x14ac:dyDescent="0.3">
      <c r="B47" s="23" t="s">
        <v>18</v>
      </c>
      <c r="C47" s="18">
        <v>3985</v>
      </c>
      <c r="D47" s="18">
        <v>2810</v>
      </c>
      <c r="E47" s="5">
        <f t="shared" si="1"/>
        <v>6795</v>
      </c>
      <c r="F47" s="13">
        <f t="shared" si="2"/>
        <v>3.9716552383989794</v>
      </c>
      <c r="G47" s="14">
        <f t="shared" si="3"/>
        <v>-3.4725654967869501</v>
      </c>
      <c r="H47" s="13">
        <f t="shared" si="4"/>
        <v>3.7488414176634151</v>
      </c>
      <c r="I47" s="18">
        <v>491</v>
      </c>
      <c r="J47" s="18">
        <v>368</v>
      </c>
      <c r="K47" s="18">
        <f t="shared" si="5"/>
        <v>859</v>
      </c>
      <c r="L47" s="13">
        <f t="shared" si="6"/>
        <v>5.5280342265255573</v>
      </c>
      <c r="M47" s="14">
        <f t="shared" si="7"/>
        <v>-4.860652489763571</v>
      </c>
      <c r="N47" s="13">
        <f t="shared" si="8"/>
        <v>5.2209323527624143</v>
      </c>
    </row>
    <row r="48" spans="2:14" x14ac:dyDescent="0.3">
      <c r="B48" s="23" t="s">
        <v>19</v>
      </c>
      <c r="C48" s="18">
        <v>3730</v>
      </c>
      <c r="D48" s="18">
        <v>2629</v>
      </c>
      <c r="E48" s="5">
        <f t="shared" si="1"/>
        <v>6359</v>
      </c>
      <c r="F48" s="13">
        <f t="shared" si="2"/>
        <v>3.7175091691915165</v>
      </c>
      <c r="G48" s="14">
        <f t="shared" si="3"/>
        <v>-3.248887790410282</v>
      </c>
      <c r="H48" s="13">
        <f t="shared" si="4"/>
        <v>3.5082976563534451</v>
      </c>
      <c r="I48" s="18">
        <v>538</v>
      </c>
      <c r="J48" s="18">
        <v>370</v>
      </c>
      <c r="K48" s="18">
        <f t="shared" si="5"/>
        <v>908</v>
      </c>
      <c r="L48" s="13">
        <f t="shared" si="6"/>
        <v>6.0571943256023424</v>
      </c>
      <c r="M48" s="14">
        <f t="shared" si="7"/>
        <v>-4.8870690793818516</v>
      </c>
      <c r="N48" s="13">
        <f t="shared" si="8"/>
        <v>5.5187503798699327</v>
      </c>
    </row>
    <row r="49" spans="2:14" x14ac:dyDescent="0.3">
      <c r="B49" s="23" t="s">
        <v>24</v>
      </c>
      <c r="C49" s="5">
        <f>SUM(C37:C48)</f>
        <v>100336</v>
      </c>
      <c r="D49" s="5">
        <f t="shared" ref="D49:N49" si="9">SUM(D37:D48)</f>
        <v>80920</v>
      </c>
      <c r="E49" s="5">
        <f t="shared" si="9"/>
        <v>181256</v>
      </c>
      <c r="F49" s="19">
        <f t="shared" si="9"/>
        <v>100</v>
      </c>
      <c r="G49" s="14">
        <f t="shared" si="9"/>
        <v>-100</v>
      </c>
      <c r="H49" s="19">
        <f t="shared" si="9"/>
        <v>100</v>
      </c>
      <c r="I49" s="18">
        <f t="shared" si="9"/>
        <v>8882</v>
      </c>
      <c r="J49" s="18">
        <f t="shared" si="9"/>
        <v>7571</v>
      </c>
      <c r="K49" s="18">
        <f t="shared" si="9"/>
        <v>16453</v>
      </c>
      <c r="L49" s="19">
        <f t="shared" si="9"/>
        <v>100.00000000000001</v>
      </c>
      <c r="M49" s="14">
        <f t="shared" si="9"/>
        <v>-99.999999999999986</v>
      </c>
      <c r="N49" s="19">
        <f t="shared" si="9"/>
        <v>100.00000000000001</v>
      </c>
    </row>
    <row r="50" spans="2:14" x14ac:dyDescent="0.3">
      <c r="I50" s="35"/>
      <c r="J50" s="35"/>
      <c r="K50" s="35"/>
    </row>
    <row r="51" spans="2:14" x14ac:dyDescent="0.3">
      <c r="B51" s="7"/>
      <c r="C51" s="7"/>
      <c r="D51" s="7"/>
      <c r="E51" s="7"/>
      <c r="F51" s="7"/>
      <c r="G51" s="7"/>
      <c r="H51" s="7"/>
      <c r="I51" s="35"/>
      <c r="J51" s="35"/>
      <c r="K51" s="35"/>
    </row>
    <row r="52" spans="2:14" x14ac:dyDescent="0.3">
      <c r="I52" s="35"/>
      <c r="J52" s="35"/>
      <c r="K52" s="35"/>
    </row>
    <row r="53" spans="2:14" x14ac:dyDescent="0.3">
      <c r="B53" s="15"/>
      <c r="C53" s="15"/>
      <c r="D53" s="15"/>
      <c r="E53" s="15"/>
      <c r="F53" s="15"/>
      <c r="G53" s="15"/>
      <c r="H53" s="15"/>
    </row>
    <row r="55" spans="2:14" x14ac:dyDescent="0.3">
      <c r="B55" s="15"/>
      <c r="C55" s="15"/>
      <c r="D55" s="15"/>
      <c r="E55" s="15"/>
      <c r="F55" s="15"/>
      <c r="G55" s="15"/>
      <c r="H55" s="15"/>
    </row>
    <row r="75" spans="58:58" s="16" customFormat="1" x14ac:dyDescent="0.3">
      <c r="BF75" s="16">
        <v>0</v>
      </c>
    </row>
  </sheetData>
  <mergeCells count="8">
    <mergeCell ref="B3:E3"/>
    <mergeCell ref="C34:H34"/>
    <mergeCell ref="I34:N34"/>
    <mergeCell ref="B35:B36"/>
    <mergeCell ref="C35:E35"/>
    <mergeCell ref="F35:H35"/>
    <mergeCell ref="I35:K35"/>
    <mergeCell ref="L35:N3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5"/>
  <sheetViews>
    <sheetView zoomScale="70" zoomScaleNormal="70" workbookViewId="0"/>
  </sheetViews>
  <sheetFormatPr baseColWidth="10" defaultRowHeight="14.4" x14ac:dyDescent="0.3"/>
  <cols>
    <col min="2" max="2" width="20" customWidth="1"/>
  </cols>
  <sheetData>
    <row r="3" spans="2:8" ht="18" x14ac:dyDescent="0.3">
      <c r="B3" s="40" t="s">
        <v>25</v>
      </c>
      <c r="C3" s="40"/>
      <c r="D3" s="40"/>
      <c r="E3" s="40"/>
      <c r="F3" s="1"/>
      <c r="G3" s="1"/>
      <c r="H3" s="1"/>
    </row>
    <row r="4" spans="2:8" s="2" customFormat="1" ht="28.8" x14ac:dyDescent="0.3">
      <c r="B4" s="22" t="s">
        <v>1</v>
      </c>
      <c r="C4" s="25" t="s">
        <v>28</v>
      </c>
      <c r="D4" s="22" t="s">
        <v>2</v>
      </c>
      <c r="E4" s="22" t="s">
        <v>3</v>
      </c>
    </row>
    <row r="5" spans="2:8" x14ac:dyDescent="0.3">
      <c r="B5" s="4" t="s">
        <v>4</v>
      </c>
      <c r="C5" s="5">
        <f>I49</f>
        <v>1942</v>
      </c>
      <c r="D5" s="32">
        <f>(C5/C$7)</f>
        <v>0.55692572411815311</v>
      </c>
      <c r="E5" s="34">
        <v>41.667870000000001</v>
      </c>
    </row>
    <row r="6" spans="2:8" x14ac:dyDescent="0.3">
      <c r="B6" s="4" t="s">
        <v>5</v>
      </c>
      <c r="C6" s="5">
        <f>J49</f>
        <v>1545</v>
      </c>
      <c r="D6" s="32">
        <f t="shared" ref="D6:D7" si="0">(C6/C$7)</f>
        <v>0.44307427588184684</v>
      </c>
      <c r="E6" s="34">
        <v>41.166989999999998</v>
      </c>
    </row>
    <row r="7" spans="2:8" x14ac:dyDescent="0.3">
      <c r="B7" s="4" t="s">
        <v>6</v>
      </c>
      <c r="C7" s="5">
        <f>K49</f>
        <v>3487</v>
      </c>
      <c r="D7" s="32">
        <f t="shared" si="0"/>
        <v>1</v>
      </c>
      <c r="E7" s="34">
        <v>41.44594</v>
      </c>
    </row>
    <row r="8" spans="2:8" x14ac:dyDescent="0.3">
      <c r="E8" s="39"/>
    </row>
    <row r="9" spans="2:8" x14ac:dyDescent="0.3">
      <c r="B9" s="7"/>
      <c r="E9" s="39"/>
    </row>
    <row r="29" spans="1:1" ht="15" thickBot="1" x14ac:dyDescent="0.35"/>
    <row r="30" spans="1:1" s="9" customFormat="1" ht="15" thickBot="1" x14ac:dyDescent="0.35">
      <c r="A30" s="8"/>
    </row>
    <row r="31" spans="1:1" s="10" customFormat="1" x14ac:dyDescent="0.3"/>
    <row r="32" spans="1:1" s="10" customFormat="1" x14ac:dyDescent="0.3"/>
    <row r="34" spans="2:14" ht="18" x14ac:dyDescent="0.3">
      <c r="B34" s="20"/>
      <c r="C34" s="41" t="s">
        <v>0</v>
      </c>
      <c r="D34" s="42"/>
      <c r="E34" s="42"/>
      <c r="F34" s="42"/>
      <c r="G34" s="42"/>
      <c r="H34" s="43"/>
      <c r="I34" s="41" t="str">
        <f>$B$3</f>
        <v>MORELOS</v>
      </c>
      <c r="J34" s="42"/>
      <c r="K34" s="42"/>
      <c r="L34" s="42"/>
      <c r="M34" s="42"/>
      <c r="N34" s="43"/>
    </row>
    <row r="35" spans="2:14" ht="14.4" customHeight="1" x14ac:dyDescent="0.3">
      <c r="B35" s="44" t="s">
        <v>7</v>
      </c>
      <c r="C35" s="45" t="s">
        <v>28</v>
      </c>
      <c r="D35" s="45"/>
      <c r="E35" s="45"/>
      <c r="F35" s="46" t="s">
        <v>8</v>
      </c>
      <c r="G35" s="47"/>
      <c r="H35" s="48"/>
      <c r="I35" s="45" t="s">
        <v>28</v>
      </c>
      <c r="J35" s="45"/>
      <c r="K35" s="45"/>
      <c r="L35" s="45" t="s">
        <v>8</v>
      </c>
      <c r="M35" s="45"/>
      <c r="N35" s="45"/>
    </row>
    <row r="36" spans="2:14" x14ac:dyDescent="0.3">
      <c r="B36" s="44"/>
      <c r="C36" s="24" t="s">
        <v>4</v>
      </c>
      <c r="D36" s="24" t="s">
        <v>5</v>
      </c>
      <c r="E36" s="24" t="s">
        <v>9</v>
      </c>
      <c r="F36" s="22" t="s">
        <v>4</v>
      </c>
      <c r="G36" s="22" t="s">
        <v>5</v>
      </c>
      <c r="H36" s="22" t="s">
        <v>9</v>
      </c>
      <c r="I36" s="23" t="s">
        <v>4</v>
      </c>
      <c r="J36" s="23" t="s">
        <v>5</v>
      </c>
      <c r="K36" s="23" t="s">
        <v>25</v>
      </c>
      <c r="L36" s="23" t="s">
        <v>4</v>
      </c>
      <c r="M36" s="23" t="s">
        <v>5</v>
      </c>
      <c r="N36" s="23" t="s">
        <v>25</v>
      </c>
    </row>
    <row r="37" spans="2:14" x14ac:dyDescent="0.3">
      <c r="B37" s="23">
        <v>18</v>
      </c>
      <c r="C37" s="18">
        <v>497</v>
      </c>
      <c r="D37" s="18">
        <v>430</v>
      </c>
      <c r="E37" s="5">
        <f>C37+D37</f>
        <v>927</v>
      </c>
      <c r="F37" s="13">
        <f>(C37/C$49)*100</f>
        <v>0.49533567214160423</v>
      </c>
      <c r="G37" s="14">
        <f>-(D37/D$49)*100</f>
        <v>-0.53138902619871475</v>
      </c>
      <c r="H37" s="13">
        <f>(E37/E$49)*100</f>
        <v>0.51143134572096927</v>
      </c>
      <c r="I37" s="18">
        <v>7</v>
      </c>
      <c r="J37" s="18">
        <v>3</v>
      </c>
      <c r="K37" s="18">
        <f>I37+J37</f>
        <v>10</v>
      </c>
      <c r="L37" s="13">
        <f>(I37/I$49)*100</f>
        <v>0.3604531410916581</v>
      </c>
      <c r="M37" s="14">
        <f>-(J37/J$49)*100</f>
        <v>-0.1941747572815534</v>
      </c>
      <c r="N37" s="13">
        <f>(K37/K$49)*100</f>
        <v>0.28677946659019216</v>
      </c>
    </row>
    <row r="38" spans="2:14" x14ac:dyDescent="0.3">
      <c r="B38" s="23">
        <v>19</v>
      </c>
      <c r="C38" s="18">
        <v>620</v>
      </c>
      <c r="D38" s="18">
        <v>563</v>
      </c>
      <c r="E38" s="5">
        <f t="shared" ref="E38:E48" si="1">C38+D38</f>
        <v>1183</v>
      </c>
      <c r="F38" s="13">
        <f t="shared" ref="F38:F48" si="2">(C38/C$49)*100</f>
        <v>0.61792377611226279</v>
      </c>
      <c r="G38" s="14">
        <f t="shared" ref="G38:G48" si="3">-(D38/D$49)*100</f>
        <v>-0.69574888779041033</v>
      </c>
      <c r="H38" s="13">
        <f t="shared" ref="H38:H48" si="4">(E38/E$49)*100</f>
        <v>0.65266804960939218</v>
      </c>
      <c r="I38" s="18">
        <v>11</v>
      </c>
      <c r="J38" s="18">
        <v>10</v>
      </c>
      <c r="K38" s="18">
        <f t="shared" ref="K38:K48" si="5">I38+J38</f>
        <v>21</v>
      </c>
      <c r="L38" s="13">
        <f t="shared" ref="L38:L48" si="6">(I38/I$49)*100</f>
        <v>0.56642636457260553</v>
      </c>
      <c r="M38" s="14">
        <f t="shared" ref="M38:M48" si="7">-(J38/J$49)*100</f>
        <v>-0.64724919093851141</v>
      </c>
      <c r="N38" s="13">
        <f t="shared" ref="N38:N48" si="8">(K38/K$49)*100</f>
        <v>0.60223687983940355</v>
      </c>
    </row>
    <row r="39" spans="2:14" x14ac:dyDescent="0.3">
      <c r="B39" s="23" t="s">
        <v>10</v>
      </c>
      <c r="C39" s="18">
        <v>3882</v>
      </c>
      <c r="D39" s="18">
        <v>3642</v>
      </c>
      <c r="E39" s="5">
        <f t="shared" si="1"/>
        <v>7524</v>
      </c>
      <c r="F39" s="13">
        <f t="shared" si="2"/>
        <v>3.8690001594642003</v>
      </c>
      <c r="G39" s="14">
        <f t="shared" si="3"/>
        <v>-4.5007414730598123</v>
      </c>
      <c r="H39" s="13">
        <f t="shared" si="4"/>
        <v>4.1510350002206824</v>
      </c>
      <c r="I39" s="18">
        <v>72</v>
      </c>
      <c r="J39" s="18">
        <v>61</v>
      </c>
      <c r="K39" s="18">
        <f t="shared" si="5"/>
        <v>133</v>
      </c>
      <c r="L39" s="13">
        <f t="shared" si="6"/>
        <v>3.7075180226570548</v>
      </c>
      <c r="M39" s="14">
        <f t="shared" si="7"/>
        <v>-3.9482200647249193</v>
      </c>
      <c r="N39" s="13">
        <f t="shared" si="8"/>
        <v>3.8141669056495555</v>
      </c>
    </row>
    <row r="40" spans="2:14" x14ac:dyDescent="0.3">
      <c r="B40" s="23" t="s">
        <v>11</v>
      </c>
      <c r="C40" s="18">
        <v>8608</v>
      </c>
      <c r="D40" s="18">
        <v>7573</v>
      </c>
      <c r="E40" s="5">
        <f t="shared" si="1"/>
        <v>16181</v>
      </c>
      <c r="F40" s="13">
        <f t="shared" si="2"/>
        <v>8.5791739754425134</v>
      </c>
      <c r="G40" s="14">
        <f t="shared" si="3"/>
        <v>-9.3586258032624805</v>
      </c>
      <c r="H40" s="13">
        <f t="shared" si="4"/>
        <v>8.927152756322549</v>
      </c>
      <c r="I40" s="18">
        <v>135</v>
      </c>
      <c r="J40" s="18">
        <v>129</v>
      </c>
      <c r="K40" s="18">
        <f t="shared" si="5"/>
        <v>264</v>
      </c>
      <c r="L40" s="13">
        <f t="shared" si="6"/>
        <v>6.9515962924819776</v>
      </c>
      <c r="M40" s="14">
        <f t="shared" si="7"/>
        <v>-8.349514563106796</v>
      </c>
      <c r="N40" s="13">
        <f t="shared" si="8"/>
        <v>7.5709779179810726</v>
      </c>
    </row>
    <row r="41" spans="2:14" x14ac:dyDescent="0.3">
      <c r="B41" s="23" t="s">
        <v>12</v>
      </c>
      <c r="C41" s="18">
        <v>14985</v>
      </c>
      <c r="D41" s="18">
        <v>12035</v>
      </c>
      <c r="E41" s="5">
        <f t="shared" si="1"/>
        <v>27020</v>
      </c>
      <c r="F41" s="13">
        <f t="shared" si="2"/>
        <v>14.934819008132674</v>
      </c>
      <c r="G41" s="14">
        <f t="shared" si="3"/>
        <v>-14.872713791398912</v>
      </c>
      <c r="H41" s="13">
        <f t="shared" si="4"/>
        <v>14.907092730723399</v>
      </c>
      <c r="I41" s="18">
        <v>305</v>
      </c>
      <c r="J41" s="18">
        <v>216</v>
      </c>
      <c r="K41" s="18">
        <f t="shared" si="5"/>
        <v>521</v>
      </c>
      <c r="L41" s="13">
        <f t="shared" si="6"/>
        <v>15.705458290422245</v>
      </c>
      <c r="M41" s="14">
        <f t="shared" si="7"/>
        <v>-13.980582524271846</v>
      </c>
      <c r="N41" s="13">
        <f t="shared" si="8"/>
        <v>14.941210209349009</v>
      </c>
    </row>
    <row r="42" spans="2:14" x14ac:dyDescent="0.3">
      <c r="B42" s="23" t="s">
        <v>13</v>
      </c>
      <c r="C42" s="18">
        <v>17264</v>
      </c>
      <c r="D42" s="18">
        <v>13790</v>
      </c>
      <c r="E42" s="5">
        <f t="shared" si="1"/>
        <v>31054</v>
      </c>
      <c r="F42" s="13">
        <f t="shared" si="2"/>
        <v>17.206187210971137</v>
      </c>
      <c r="G42" s="14">
        <f t="shared" si="3"/>
        <v>-17.041522491349482</v>
      </c>
      <c r="H42" s="13">
        <f t="shared" si="4"/>
        <v>17.132674228715185</v>
      </c>
      <c r="I42" s="18">
        <v>359</v>
      </c>
      <c r="J42" s="18">
        <v>285</v>
      </c>
      <c r="K42" s="18">
        <f t="shared" si="5"/>
        <v>644</v>
      </c>
      <c r="L42" s="13">
        <f t="shared" si="6"/>
        <v>18.486096807415038</v>
      </c>
      <c r="M42" s="14">
        <f t="shared" si="7"/>
        <v>-18.446601941747574</v>
      </c>
      <c r="N42" s="13">
        <f t="shared" si="8"/>
        <v>18.468597648408373</v>
      </c>
    </row>
    <row r="43" spans="2:14" x14ac:dyDescent="0.3">
      <c r="B43" s="23" t="s">
        <v>14</v>
      </c>
      <c r="C43" s="18">
        <v>16557</v>
      </c>
      <c r="D43" s="18">
        <v>13762</v>
      </c>
      <c r="E43" s="5">
        <f t="shared" si="1"/>
        <v>30319</v>
      </c>
      <c r="F43" s="13">
        <f t="shared" si="2"/>
        <v>16.501554775952798</v>
      </c>
      <c r="G43" s="14">
        <f t="shared" si="3"/>
        <v>-17.006920415224911</v>
      </c>
      <c r="H43" s="13">
        <f t="shared" si="4"/>
        <v>16.727170410910535</v>
      </c>
      <c r="I43" s="18">
        <v>329</v>
      </c>
      <c r="J43" s="18">
        <v>317</v>
      </c>
      <c r="K43" s="18">
        <f t="shared" si="5"/>
        <v>646</v>
      </c>
      <c r="L43" s="13">
        <f t="shared" si="6"/>
        <v>16.941297631307929</v>
      </c>
      <c r="M43" s="14">
        <f t="shared" si="7"/>
        <v>-20.51779935275081</v>
      </c>
      <c r="N43" s="13">
        <f t="shared" si="8"/>
        <v>18.525953541726413</v>
      </c>
    </row>
    <row r="44" spans="2:14" x14ac:dyDescent="0.3">
      <c r="B44" s="23" t="s">
        <v>15</v>
      </c>
      <c r="C44" s="18">
        <v>13921</v>
      </c>
      <c r="D44" s="18">
        <v>11343</v>
      </c>
      <c r="E44" s="5">
        <f t="shared" si="1"/>
        <v>25264</v>
      </c>
      <c r="F44" s="13">
        <f t="shared" si="2"/>
        <v>13.874382076223887</v>
      </c>
      <c r="G44" s="14">
        <f t="shared" si="3"/>
        <v>-14.017548195748889</v>
      </c>
      <c r="H44" s="13">
        <f t="shared" si="4"/>
        <v>13.938297214988745</v>
      </c>
      <c r="I44" s="18">
        <v>278</v>
      </c>
      <c r="J44" s="18">
        <v>219</v>
      </c>
      <c r="K44" s="18">
        <f t="shared" si="5"/>
        <v>497</v>
      </c>
      <c r="L44" s="13">
        <f t="shared" si="6"/>
        <v>14.315139031925849</v>
      </c>
      <c r="M44" s="14">
        <f t="shared" si="7"/>
        <v>-14.174757281553399</v>
      </c>
      <c r="N44" s="13">
        <f t="shared" si="8"/>
        <v>14.252939489532549</v>
      </c>
    </row>
    <row r="45" spans="2:14" x14ac:dyDescent="0.3">
      <c r="B45" s="23" t="s">
        <v>16</v>
      </c>
      <c r="C45" s="18">
        <v>9991</v>
      </c>
      <c r="D45" s="18">
        <v>7717</v>
      </c>
      <c r="E45" s="5">
        <f t="shared" si="1"/>
        <v>17708</v>
      </c>
      <c r="F45" s="13">
        <f t="shared" si="2"/>
        <v>9.9575426566735761</v>
      </c>
      <c r="G45" s="14">
        <f t="shared" si="3"/>
        <v>-9.5365793376174004</v>
      </c>
      <c r="H45" s="13">
        <f t="shared" si="4"/>
        <v>9.76960762678201</v>
      </c>
      <c r="I45" s="18">
        <v>204</v>
      </c>
      <c r="J45" s="18">
        <v>138</v>
      </c>
      <c r="K45" s="18">
        <f t="shared" si="5"/>
        <v>342</v>
      </c>
      <c r="L45" s="13">
        <f t="shared" si="6"/>
        <v>10.504634397528321</v>
      </c>
      <c r="M45" s="14">
        <f t="shared" si="7"/>
        <v>-8.9320388349514559</v>
      </c>
      <c r="N45" s="13">
        <f t="shared" si="8"/>
        <v>9.8078577573845713</v>
      </c>
    </row>
    <row r="46" spans="2:14" x14ac:dyDescent="0.3">
      <c r="B46" s="23" t="s">
        <v>17</v>
      </c>
      <c r="C46" s="18">
        <v>6296</v>
      </c>
      <c r="D46" s="18">
        <v>4626</v>
      </c>
      <c r="E46" s="5">
        <f t="shared" si="1"/>
        <v>10922</v>
      </c>
      <c r="F46" s="13">
        <f t="shared" si="2"/>
        <v>6.2749162812948498</v>
      </c>
      <c r="G46" s="14">
        <f t="shared" si="3"/>
        <v>-5.7167572911517546</v>
      </c>
      <c r="H46" s="13">
        <f t="shared" si="4"/>
        <v>6.0257315619896721</v>
      </c>
      <c r="I46" s="18">
        <v>122</v>
      </c>
      <c r="J46" s="18">
        <v>88</v>
      </c>
      <c r="K46" s="18">
        <f t="shared" si="5"/>
        <v>210</v>
      </c>
      <c r="L46" s="13">
        <f t="shared" si="6"/>
        <v>6.2821833161688971</v>
      </c>
      <c r="M46" s="14">
        <f t="shared" si="7"/>
        <v>-5.6957928802589004</v>
      </c>
      <c r="N46" s="13">
        <f t="shared" si="8"/>
        <v>6.0223687983940355</v>
      </c>
    </row>
    <row r="47" spans="2:14" x14ac:dyDescent="0.3">
      <c r="B47" s="23" t="s">
        <v>18</v>
      </c>
      <c r="C47" s="18">
        <v>3985</v>
      </c>
      <c r="D47" s="18">
        <v>2810</v>
      </c>
      <c r="E47" s="5">
        <f t="shared" si="1"/>
        <v>6795</v>
      </c>
      <c r="F47" s="13">
        <f t="shared" si="2"/>
        <v>3.9716552383989794</v>
      </c>
      <c r="G47" s="14">
        <f t="shared" si="3"/>
        <v>-3.4725654967869501</v>
      </c>
      <c r="H47" s="13">
        <f t="shared" si="4"/>
        <v>3.7488414176634151</v>
      </c>
      <c r="I47" s="18">
        <v>62</v>
      </c>
      <c r="J47" s="18">
        <v>42</v>
      </c>
      <c r="K47" s="18">
        <f t="shared" si="5"/>
        <v>104</v>
      </c>
      <c r="L47" s="13">
        <f t="shared" si="6"/>
        <v>3.1925849639546859</v>
      </c>
      <c r="M47" s="14">
        <f t="shared" si="7"/>
        <v>-2.7184466019417477</v>
      </c>
      <c r="N47" s="13">
        <f t="shared" si="8"/>
        <v>2.9825064525379985</v>
      </c>
    </row>
    <row r="48" spans="2:14" x14ac:dyDescent="0.3">
      <c r="B48" s="23" t="s">
        <v>19</v>
      </c>
      <c r="C48" s="18">
        <v>3730</v>
      </c>
      <c r="D48" s="18">
        <v>2629</v>
      </c>
      <c r="E48" s="5">
        <f t="shared" si="1"/>
        <v>6359</v>
      </c>
      <c r="F48" s="13">
        <f t="shared" si="2"/>
        <v>3.7175091691915165</v>
      </c>
      <c r="G48" s="14">
        <f t="shared" si="3"/>
        <v>-3.248887790410282</v>
      </c>
      <c r="H48" s="13">
        <f t="shared" si="4"/>
        <v>3.5082976563534451</v>
      </c>
      <c r="I48" s="18">
        <v>58</v>
      </c>
      <c r="J48" s="18">
        <v>37</v>
      </c>
      <c r="K48" s="18">
        <f t="shared" si="5"/>
        <v>95</v>
      </c>
      <c r="L48" s="13">
        <f t="shared" si="6"/>
        <v>2.9866117404737382</v>
      </c>
      <c r="M48" s="14">
        <f t="shared" si="7"/>
        <v>-2.3948220064724919</v>
      </c>
      <c r="N48" s="13">
        <f t="shared" si="8"/>
        <v>2.7244049326068254</v>
      </c>
    </row>
    <row r="49" spans="2:14" x14ac:dyDescent="0.3">
      <c r="B49" s="23" t="s">
        <v>25</v>
      </c>
      <c r="C49" s="5">
        <f>SUM(C37:C48)</f>
        <v>100336</v>
      </c>
      <c r="D49" s="5">
        <f t="shared" ref="D49:N49" si="9">SUM(D37:D48)</f>
        <v>80920</v>
      </c>
      <c r="E49" s="5">
        <f t="shared" si="9"/>
        <v>181256</v>
      </c>
      <c r="F49" s="19">
        <f t="shared" si="9"/>
        <v>100</v>
      </c>
      <c r="G49" s="14">
        <f t="shared" si="9"/>
        <v>-100</v>
      </c>
      <c r="H49" s="19">
        <f t="shared" si="9"/>
        <v>100</v>
      </c>
      <c r="I49" s="18">
        <f t="shared" si="9"/>
        <v>1942</v>
      </c>
      <c r="J49" s="18">
        <f t="shared" si="9"/>
        <v>1545</v>
      </c>
      <c r="K49" s="18">
        <f t="shared" si="9"/>
        <v>3487</v>
      </c>
      <c r="L49" s="19">
        <f t="shared" si="9"/>
        <v>100</v>
      </c>
      <c r="M49" s="14">
        <f t="shared" si="9"/>
        <v>-100.00000000000001</v>
      </c>
      <c r="N49" s="19">
        <f t="shared" si="9"/>
        <v>100.00000000000001</v>
      </c>
    </row>
    <row r="50" spans="2:14" x14ac:dyDescent="0.3">
      <c r="I50" s="35"/>
      <c r="J50" s="35"/>
      <c r="K50" s="35"/>
    </row>
    <row r="51" spans="2:14" x14ac:dyDescent="0.3">
      <c r="B51" s="7"/>
      <c r="C51" s="7"/>
      <c r="D51" s="7"/>
      <c r="E51" s="7"/>
      <c r="F51" s="7"/>
      <c r="G51" s="7"/>
      <c r="H51" s="7"/>
    </row>
    <row r="53" spans="2:14" x14ac:dyDescent="0.3">
      <c r="B53" s="15"/>
      <c r="C53" s="15"/>
      <c r="D53" s="15"/>
      <c r="E53" s="15"/>
      <c r="F53" s="15"/>
      <c r="G53" s="15"/>
      <c r="H53" s="15"/>
    </row>
    <row r="55" spans="2:14" x14ac:dyDescent="0.3">
      <c r="B55" s="15"/>
      <c r="C55" s="15"/>
      <c r="D55" s="15"/>
      <c r="E55" s="15"/>
      <c r="F55" s="15"/>
      <c r="G55" s="15"/>
      <c r="H55" s="15"/>
    </row>
    <row r="75" spans="58:58" s="16" customFormat="1" x14ac:dyDescent="0.3">
      <c r="BF75" s="16">
        <v>0</v>
      </c>
    </row>
  </sheetData>
  <mergeCells count="8">
    <mergeCell ref="B3:E3"/>
    <mergeCell ref="C34:H34"/>
    <mergeCell ref="I34:N34"/>
    <mergeCell ref="B35:B36"/>
    <mergeCell ref="C35:E35"/>
    <mergeCell ref="F35:H35"/>
    <mergeCell ref="I35:K35"/>
    <mergeCell ref="L35:N3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5"/>
  <sheetViews>
    <sheetView zoomScale="70" zoomScaleNormal="70" workbookViewId="0"/>
  </sheetViews>
  <sheetFormatPr baseColWidth="10" defaultRowHeight="14.4" x14ac:dyDescent="0.3"/>
  <cols>
    <col min="2" max="2" width="20" customWidth="1"/>
  </cols>
  <sheetData>
    <row r="3" spans="2:8" ht="18" x14ac:dyDescent="0.3">
      <c r="B3" s="40" t="s">
        <v>26</v>
      </c>
      <c r="C3" s="40"/>
      <c r="D3" s="40"/>
      <c r="E3" s="40"/>
      <c r="F3" s="1"/>
      <c r="G3" s="1"/>
      <c r="H3" s="1"/>
    </row>
    <row r="4" spans="2:8" s="2" customFormat="1" ht="28.8" x14ac:dyDescent="0.3">
      <c r="B4" s="22" t="s">
        <v>1</v>
      </c>
      <c r="C4" s="25" t="s">
        <v>28</v>
      </c>
      <c r="D4" s="22" t="s">
        <v>2</v>
      </c>
      <c r="E4" s="22" t="s">
        <v>3</v>
      </c>
    </row>
    <row r="5" spans="2:8" x14ac:dyDescent="0.3">
      <c r="B5" s="4" t="s">
        <v>4</v>
      </c>
      <c r="C5" s="5">
        <f>I49</f>
        <v>6477</v>
      </c>
      <c r="D5" s="32">
        <f>(C5/C$7)</f>
        <v>0.59911201553972804</v>
      </c>
      <c r="E5" s="6">
        <v>39.748649999999998</v>
      </c>
    </row>
    <row r="6" spans="2:8" x14ac:dyDescent="0.3">
      <c r="B6" s="4" t="s">
        <v>5</v>
      </c>
      <c r="C6" s="5">
        <f>J49</f>
        <v>4334</v>
      </c>
      <c r="D6" s="32">
        <f t="shared" ref="D6:D7" si="0">(C6/C$7)</f>
        <v>0.40088798446027196</v>
      </c>
      <c r="E6" s="6">
        <v>39.431930000000001</v>
      </c>
    </row>
    <row r="7" spans="2:8" x14ac:dyDescent="0.3">
      <c r="B7" s="4" t="s">
        <v>6</v>
      </c>
      <c r="C7" s="5">
        <f>K49</f>
        <v>10811</v>
      </c>
      <c r="D7" s="32">
        <f t="shared" si="0"/>
        <v>1</v>
      </c>
      <c r="E7" s="6">
        <v>39.621679999999998</v>
      </c>
    </row>
    <row r="9" spans="2:8" x14ac:dyDescent="0.3">
      <c r="B9" s="7" t="s">
        <v>33</v>
      </c>
    </row>
    <row r="29" spans="1:1" ht="15" thickBot="1" x14ac:dyDescent="0.35"/>
    <row r="30" spans="1:1" s="9" customFormat="1" ht="15" thickBot="1" x14ac:dyDescent="0.35">
      <c r="A30" s="8"/>
    </row>
    <row r="31" spans="1:1" s="10" customFormat="1" x14ac:dyDescent="0.3"/>
    <row r="32" spans="1:1" s="10" customFormat="1" x14ac:dyDescent="0.3"/>
    <row r="34" spans="2:14" ht="18" x14ac:dyDescent="0.3">
      <c r="B34" s="20"/>
      <c r="C34" s="41" t="s">
        <v>0</v>
      </c>
      <c r="D34" s="42"/>
      <c r="E34" s="42"/>
      <c r="F34" s="42"/>
      <c r="G34" s="42"/>
      <c r="H34" s="43"/>
      <c r="I34" s="41" t="str">
        <f>$B$3</f>
        <v>PUEBLA</v>
      </c>
      <c r="J34" s="42"/>
      <c r="K34" s="42"/>
      <c r="L34" s="42"/>
      <c r="M34" s="42"/>
      <c r="N34" s="43"/>
    </row>
    <row r="35" spans="2:14" ht="14.4" customHeight="1" x14ac:dyDescent="0.3">
      <c r="B35" s="44" t="s">
        <v>7</v>
      </c>
      <c r="C35" s="45" t="s">
        <v>28</v>
      </c>
      <c r="D35" s="45"/>
      <c r="E35" s="45"/>
      <c r="F35" s="46" t="s">
        <v>8</v>
      </c>
      <c r="G35" s="47"/>
      <c r="H35" s="48"/>
      <c r="I35" s="45" t="s">
        <v>28</v>
      </c>
      <c r="J35" s="45"/>
      <c r="K35" s="45"/>
      <c r="L35" s="45" t="s">
        <v>8</v>
      </c>
      <c r="M35" s="45"/>
      <c r="N35" s="45"/>
    </row>
    <row r="36" spans="2:14" x14ac:dyDescent="0.3">
      <c r="B36" s="44"/>
      <c r="C36" s="24" t="s">
        <v>4</v>
      </c>
      <c r="D36" s="24" t="s">
        <v>5</v>
      </c>
      <c r="E36" s="24" t="s">
        <v>9</v>
      </c>
      <c r="F36" s="22" t="s">
        <v>4</v>
      </c>
      <c r="G36" s="22" t="s">
        <v>5</v>
      </c>
      <c r="H36" s="22" t="s">
        <v>9</v>
      </c>
      <c r="I36" s="36" t="s">
        <v>4</v>
      </c>
      <c r="J36" s="36" t="s">
        <v>5</v>
      </c>
      <c r="K36" s="36" t="s">
        <v>26</v>
      </c>
      <c r="L36" s="23" t="s">
        <v>4</v>
      </c>
      <c r="M36" s="23" t="s">
        <v>5</v>
      </c>
      <c r="N36" s="23" t="s">
        <v>26</v>
      </c>
    </row>
    <row r="37" spans="2:14" x14ac:dyDescent="0.3">
      <c r="B37" s="23">
        <v>18</v>
      </c>
      <c r="C37" s="18">
        <v>497</v>
      </c>
      <c r="D37" s="18">
        <v>430</v>
      </c>
      <c r="E37" s="5">
        <f>C37+D37</f>
        <v>927</v>
      </c>
      <c r="F37" s="13">
        <f>(C37/C$49)*100</f>
        <v>0.49533567214160423</v>
      </c>
      <c r="G37" s="14">
        <f>-(D37/D$49)*100</f>
        <v>-0.53138902619871475</v>
      </c>
      <c r="H37" s="13">
        <f>(E37/E$49)*100</f>
        <v>0.51143134572096927</v>
      </c>
      <c r="I37" s="18">
        <v>18</v>
      </c>
      <c r="J37" s="18">
        <v>23</v>
      </c>
      <c r="K37" s="18">
        <f>I37+J37</f>
        <v>41</v>
      </c>
      <c r="L37" s="13">
        <f>(I37/I$49)*100</f>
        <v>0.2779064381658175</v>
      </c>
      <c r="M37" s="14">
        <f>-(J37/J$49)*100</f>
        <v>-0.53068758652515002</v>
      </c>
      <c r="N37" s="13">
        <f>(K37/K$49)*100</f>
        <v>0.37924336324114327</v>
      </c>
    </row>
    <row r="38" spans="2:14" x14ac:dyDescent="0.3">
      <c r="B38" s="23">
        <v>19</v>
      </c>
      <c r="C38" s="18">
        <v>620</v>
      </c>
      <c r="D38" s="18">
        <v>563</v>
      </c>
      <c r="E38" s="5">
        <f t="shared" ref="E38:E48" si="1">C38+D38</f>
        <v>1183</v>
      </c>
      <c r="F38" s="13">
        <f t="shared" ref="F38:F48" si="2">(C38/C$49)*100</f>
        <v>0.61792377611226279</v>
      </c>
      <c r="G38" s="14">
        <f t="shared" ref="G38:G48" si="3">-(D38/D$49)*100</f>
        <v>-0.69574888779041033</v>
      </c>
      <c r="H38" s="13">
        <f t="shared" ref="H38:H48" si="4">(E38/E$49)*100</f>
        <v>0.65266804960939218</v>
      </c>
      <c r="I38" s="18">
        <v>35</v>
      </c>
      <c r="J38" s="18">
        <v>24</v>
      </c>
      <c r="K38" s="18">
        <f t="shared" ref="K38:K48" si="5">I38+J38</f>
        <v>59</v>
      </c>
      <c r="L38" s="13">
        <f t="shared" ref="L38:L48" si="6">(I38/I$49)*100</f>
        <v>0.54037362976686731</v>
      </c>
      <c r="M38" s="14">
        <f t="shared" ref="M38:M48" si="7">-(J38/J$49)*100</f>
        <v>-0.55376095985233043</v>
      </c>
      <c r="N38" s="13">
        <f t="shared" ref="N38:N48" si="8">(K38/K$49)*100</f>
        <v>0.54574044954213297</v>
      </c>
    </row>
    <row r="39" spans="2:14" x14ac:dyDescent="0.3">
      <c r="B39" s="23" t="s">
        <v>10</v>
      </c>
      <c r="C39" s="18">
        <v>3882</v>
      </c>
      <c r="D39" s="18">
        <v>3642</v>
      </c>
      <c r="E39" s="5">
        <f t="shared" si="1"/>
        <v>7524</v>
      </c>
      <c r="F39" s="13">
        <f t="shared" si="2"/>
        <v>3.8690001594642003</v>
      </c>
      <c r="G39" s="14">
        <f t="shared" si="3"/>
        <v>-4.5007414730598123</v>
      </c>
      <c r="H39" s="13">
        <f t="shared" si="4"/>
        <v>4.1510350002206824</v>
      </c>
      <c r="I39" s="18">
        <v>242</v>
      </c>
      <c r="J39" s="18">
        <v>179</v>
      </c>
      <c r="K39" s="18">
        <f t="shared" si="5"/>
        <v>421</v>
      </c>
      <c r="L39" s="13">
        <f t="shared" si="6"/>
        <v>3.7362976686737688</v>
      </c>
      <c r="M39" s="14">
        <f t="shared" si="7"/>
        <v>-4.1301338255652977</v>
      </c>
      <c r="N39" s="13">
        <f t="shared" si="8"/>
        <v>3.894181851817593</v>
      </c>
    </row>
    <row r="40" spans="2:14" x14ac:dyDescent="0.3">
      <c r="B40" s="23" t="s">
        <v>11</v>
      </c>
      <c r="C40" s="18">
        <v>8608</v>
      </c>
      <c r="D40" s="18">
        <v>7573</v>
      </c>
      <c r="E40" s="5">
        <f t="shared" si="1"/>
        <v>16181</v>
      </c>
      <c r="F40" s="13">
        <f t="shared" si="2"/>
        <v>8.5791739754425134</v>
      </c>
      <c r="G40" s="14">
        <f t="shared" si="3"/>
        <v>-9.3586258032624805</v>
      </c>
      <c r="H40" s="13">
        <f t="shared" si="4"/>
        <v>8.927152756322549</v>
      </c>
      <c r="I40" s="18">
        <v>650</v>
      </c>
      <c r="J40" s="18">
        <v>458</v>
      </c>
      <c r="K40" s="18">
        <f t="shared" si="5"/>
        <v>1108</v>
      </c>
      <c r="L40" s="13">
        <f t="shared" si="6"/>
        <v>10.035510267098966</v>
      </c>
      <c r="M40" s="14">
        <f t="shared" si="7"/>
        <v>-10.567604983848639</v>
      </c>
      <c r="N40" s="13">
        <f t="shared" si="8"/>
        <v>10.248820645638702</v>
      </c>
    </row>
    <row r="41" spans="2:14" x14ac:dyDescent="0.3">
      <c r="B41" s="23" t="s">
        <v>12</v>
      </c>
      <c r="C41" s="18">
        <v>14985</v>
      </c>
      <c r="D41" s="18">
        <v>12035</v>
      </c>
      <c r="E41" s="5">
        <f t="shared" si="1"/>
        <v>27020</v>
      </c>
      <c r="F41" s="13">
        <f t="shared" si="2"/>
        <v>14.934819008132674</v>
      </c>
      <c r="G41" s="14">
        <f t="shared" si="3"/>
        <v>-14.872713791398912</v>
      </c>
      <c r="H41" s="13">
        <f t="shared" si="4"/>
        <v>14.907092730723399</v>
      </c>
      <c r="I41" s="18">
        <v>1212</v>
      </c>
      <c r="J41" s="18">
        <v>782</v>
      </c>
      <c r="K41" s="18">
        <f t="shared" si="5"/>
        <v>1994</v>
      </c>
      <c r="L41" s="13">
        <f t="shared" si="6"/>
        <v>18.712366836498379</v>
      </c>
      <c r="M41" s="14">
        <f t="shared" si="7"/>
        <v>-18.043377941855098</v>
      </c>
      <c r="N41" s="13">
        <f t="shared" si="8"/>
        <v>18.444177226898528</v>
      </c>
    </row>
    <row r="42" spans="2:14" x14ac:dyDescent="0.3">
      <c r="B42" s="23" t="s">
        <v>13</v>
      </c>
      <c r="C42" s="18">
        <v>17264</v>
      </c>
      <c r="D42" s="18">
        <v>13790</v>
      </c>
      <c r="E42" s="5">
        <f t="shared" si="1"/>
        <v>31054</v>
      </c>
      <c r="F42" s="13">
        <f t="shared" si="2"/>
        <v>17.206187210971137</v>
      </c>
      <c r="G42" s="14">
        <f t="shared" si="3"/>
        <v>-17.041522491349482</v>
      </c>
      <c r="H42" s="13">
        <f t="shared" si="4"/>
        <v>17.132674228715185</v>
      </c>
      <c r="I42" s="18">
        <v>1306</v>
      </c>
      <c r="J42" s="18">
        <v>864</v>
      </c>
      <c r="K42" s="18">
        <f t="shared" si="5"/>
        <v>2170</v>
      </c>
      <c r="L42" s="13">
        <f t="shared" si="6"/>
        <v>20.163656013586536</v>
      </c>
      <c r="M42" s="14">
        <f t="shared" si="7"/>
        <v>-19.935394554683896</v>
      </c>
      <c r="N42" s="13">
        <f t="shared" si="8"/>
        <v>20.072148737397097</v>
      </c>
    </row>
    <row r="43" spans="2:14" x14ac:dyDescent="0.3">
      <c r="B43" s="23" t="s">
        <v>14</v>
      </c>
      <c r="C43" s="18">
        <v>16557</v>
      </c>
      <c r="D43" s="18">
        <v>13762</v>
      </c>
      <c r="E43" s="5">
        <f t="shared" si="1"/>
        <v>30319</v>
      </c>
      <c r="F43" s="13">
        <f t="shared" si="2"/>
        <v>16.501554775952798</v>
      </c>
      <c r="G43" s="14">
        <f t="shared" si="3"/>
        <v>-17.006920415224911</v>
      </c>
      <c r="H43" s="13">
        <f t="shared" si="4"/>
        <v>16.727170410910535</v>
      </c>
      <c r="I43" s="18">
        <v>1110</v>
      </c>
      <c r="J43" s="18">
        <v>740</v>
      </c>
      <c r="K43" s="18">
        <f t="shared" si="5"/>
        <v>1850</v>
      </c>
      <c r="L43" s="13">
        <f t="shared" si="6"/>
        <v>17.137563686892079</v>
      </c>
      <c r="M43" s="14">
        <f t="shared" si="7"/>
        <v>-17.074296262113521</v>
      </c>
      <c r="N43" s="13">
        <f t="shared" si="8"/>
        <v>17.112200536490612</v>
      </c>
    </row>
    <row r="44" spans="2:14" x14ac:dyDescent="0.3">
      <c r="B44" s="23" t="s">
        <v>15</v>
      </c>
      <c r="C44" s="18">
        <v>13921</v>
      </c>
      <c r="D44" s="18">
        <v>11343</v>
      </c>
      <c r="E44" s="5">
        <f t="shared" si="1"/>
        <v>25264</v>
      </c>
      <c r="F44" s="13">
        <f t="shared" si="2"/>
        <v>13.874382076223887</v>
      </c>
      <c r="G44" s="14">
        <f t="shared" si="3"/>
        <v>-14.017548195748889</v>
      </c>
      <c r="H44" s="13">
        <f t="shared" si="4"/>
        <v>13.938297214988745</v>
      </c>
      <c r="I44" s="18">
        <v>823</v>
      </c>
      <c r="J44" s="18">
        <v>580</v>
      </c>
      <c r="K44" s="18">
        <f t="shared" si="5"/>
        <v>1403</v>
      </c>
      <c r="L44" s="13">
        <f t="shared" si="6"/>
        <v>12.706499922803768</v>
      </c>
      <c r="M44" s="14">
        <f t="shared" si="7"/>
        <v>-13.382556529764653</v>
      </c>
      <c r="N44" s="13">
        <f t="shared" si="8"/>
        <v>12.977522893349366</v>
      </c>
    </row>
    <row r="45" spans="2:14" x14ac:dyDescent="0.3">
      <c r="B45" s="23" t="s">
        <v>16</v>
      </c>
      <c r="C45" s="18">
        <v>9991</v>
      </c>
      <c r="D45" s="18">
        <v>7717</v>
      </c>
      <c r="E45" s="5">
        <f t="shared" si="1"/>
        <v>17708</v>
      </c>
      <c r="F45" s="13">
        <f t="shared" si="2"/>
        <v>9.9575426566735761</v>
      </c>
      <c r="G45" s="14">
        <f t="shared" si="3"/>
        <v>-9.5365793376174004</v>
      </c>
      <c r="H45" s="13">
        <f t="shared" si="4"/>
        <v>9.76960762678201</v>
      </c>
      <c r="I45" s="18">
        <v>522</v>
      </c>
      <c r="J45" s="18">
        <v>359</v>
      </c>
      <c r="K45" s="18">
        <f t="shared" si="5"/>
        <v>881</v>
      </c>
      <c r="L45" s="13">
        <f t="shared" si="6"/>
        <v>8.0592867068087077</v>
      </c>
      <c r="M45" s="14">
        <f t="shared" si="7"/>
        <v>-8.2833410244577763</v>
      </c>
      <c r="N45" s="13">
        <f t="shared" si="8"/>
        <v>8.1491073906206637</v>
      </c>
    </row>
    <row r="46" spans="2:14" x14ac:dyDescent="0.3">
      <c r="B46" s="23" t="s">
        <v>17</v>
      </c>
      <c r="C46" s="18">
        <v>6296</v>
      </c>
      <c r="D46" s="18">
        <v>4626</v>
      </c>
      <c r="E46" s="5">
        <f t="shared" si="1"/>
        <v>10922</v>
      </c>
      <c r="F46" s="13">
        <f t="shared" si="2"/>
        <v>6.2749162812948498</v>
      </c>
      <c r="G46" s="14">
        <f t="shared" si="3"/>
        <v>-5.7167572911517546</v>
      </c>
      <c r="H46" s="13">
        <f t="shared" si="4"/>
        <v>6.0257315619896721</v>
      </c>
      <c r="I46" s="18">
        <v>279</v>
      </c>
      <c r="J46" s="18">
        <v>173</v>
      </c>
      <c r="K46" s="18">
        <f t="shared" si="5"/>
        <v>452</v>
      </c>
      <c r="L46" s="13">
        <f t="shared" si="6"/>
        <v>4.307549791570171</v>
      </c>
      <c r="M46" s="14">
        <f t="shared" si="7"/>
        <v>-3.9916935856022149</v>
      </c>
      <c r="N46" s="13">
        <f t="shared" si="8"/>
        <v>4.1809268337804086</v>
      </c>
    </row>
    <row r="47" spans="2:14" x14ac:dyDescent="0.3">
      <c r="B47" s="23" t="s">
        <v>18</v>
      </c>
      <c r="C47" s="18">
        <v>3985</v>
      </c>
      <c r="D47" s="18">
        <v>2810</v>
      </c>
      <c r="E47" s="5">
        <f t="shared" si="1"/>
        <v>6795</v>
      </c>
      <c r="F47" s="13">
        <f t="shared" si="2"/>
        <v>3.9716552383989794</v>
      </c>
      <c r="G47" s="14">
        <f t="shared" si="3"/>
        <v>-3.4725654967869501</v>
      </c>
      <c r="H47" s="13">
        <f t="shared" si="4"/>
        <v>3.7488414176634151</v>
      </c>
      <c r="I47" s="18">
        <v>155</v>
      </c>
      <c r="J47" s="18">
        <v>79</v>
      </c>
      <c r="K47" s="18">
        <f t="shared" si="5"/>
        <v>234</v>
      </c>
      <c r="L47" s="13">
        <f t="shared" si="6"/>
        <v>2.393083217538984</v>
      </c>
      <c r="M47" s="14">
        <f t="shared" si="7"/>
        <v>-1.8227964928472542</v>
      </c>
      <c r="N47" s="13">
        <f t="shared" si="8"/>
        <v>2.1644621219128668</v>
      </c>
    </row>
    <row r="48" spans="2:14" x14ac:dyDescent="0.3">
      <c r="B48" s="23" t="s">
        <v>19</v>
      </c>
      <c r="C48" s="18">
        <v>3730</v>
      </c>
      <c r="D48" s="18">
        <v>2629</v>
      </c>
      <c r="E48" s="5">
        <f t="shared" si="1"/>
        <v>6359</v>
      </c>
      <c r="F48" s="13">
        <f t="shared" si="2"/>
        <v>3.7175091691915165</v>
      </c>
      <c r="G48" s="14">
        <f t="shared" si="3"/>
        <v>-3.248887790410282</v>
      </c>
      <c r="H48" s="13">
        <f t="shared" si="4"/>
        <v>3.5082976563534451</v>
      </c>
      <c r="I48" s="18">
        <v>125</v>
      </c>
      <c r="J48" s="18">
        <v>73</v>
      </c>
      <c r="K48" s="18">
        <f t="shared" si="5"/>
        <v>198</v>
      </c>
      <c r="L48" s="13">
        <f t="shared" si="6"/>
        <v>1.9299058205959549</v>
      </c>
      <c r="M48" s="14">
        <f t="shared" si="7"/>
        <v>-1.6843562528841716</v>
      </c>
      <c r="N48" s="13">
        <f t="shared" si="8"/>
        <v>1.831467949310887</v>
      </c>
    </row>
    <row r="49" spans="2:14" x14ac:dyDescent="0.3">
      <c r="B49" s="23" t="s">
        <v>26</v>
      </c>
      <c r="C49" s="5">
        <f>SUM(C37:C48)</f>
        <v>100336</v>
      </c>
      <c r="D49" s="5">
        <f t="shared" ref="D49:N49" si="9">SUM(D37:D48)</f>
        <v>80920</v>
      </c>
      <c r="E49" s="5">
        <f t="shared" si="9"/>
        <v>181256</v>
      </c>
      <c r="F49" s="19">
        <f t="shared" si="9"/>
        <v>100</v>
      </c>
      <c r="G49" s="14">
        <f t="shared" si="9"/>
        <v>-100</v>
      </c>
      <c r="H49" s="19">
        <f t="shared" si="9"/>
        <v>100</v>
      </c>
      <c r="I49" s="18">
        <f t="shared" si="9"/>
        <v>6477</v>
      </c>
      <c r="J49" s="18">
        <f t="shared" si="9"/>
        <v>4334</v>
      </c>
      <c r="K49" s="18">
        <f t="shared" si="9"/>
        <v>10811</v>
      </c>
      <c r="L49" s="19">
        <f t="shared" si="9"/>
        <v>99.999999999999986</v>
      </c>
      <c r="M49" s="14">
        <f t="shared" si="9"/>
        <v>-100.00000000000003</v>
      </c>
      <c r="N49" s="19">
        <f t="shared" si="9"/>
        <v>99.999999999999986</v>
      </c>
    </row>
    <row r="50" spans="2:14" x14ac:dyDescent="0.3">
      <c r="I50" s="35"/>
      <c r="J50" s="35"/>
      <c r="K50" s="35"/>
    </row>
    <row r="51" spans="2:14" x14ac:dyDescent="0.3">
      <c r="B51" s="7" t="s">
        <v>34</v>
      </c>
      <c r="C51" s="7"/>
      <c r="D51" s="7"/>
      <c r="E51" s="7"/>
      <c r="F51" s="7"/>
      <c r="G51" s="7"/>
      <c r="H51" s="7"/>
    </row>
    <row r="53" spans="2:14" x14ac:dyDescent="0.3">
      <c r="B53" s="15" t="s">
        <v>35</v>
      </c>
      <c r="C53" s="15"/>
      <c r="D53" s="15"/>
      <c r="E53" s="15"/>
      <c r="F53" s="15"/>
      <c r="G53" s="15"/>
      <c r="H53" s="15"/>
    </row>
    <row r="55" spans="2:14" x14ac:dyDescent="0.3">
      <c r="B55" s="15" t="s">
        <v>36</v>
      </c>
      <c r="C55" s="15"/>
      <c r="D55" s="15"/>
      <c r="E55" s="15"/>
      <c r="F55" s="15"/>
      <c r="G55" s="15"/>
      <c r="H55" s="15"/>
    </row>
    <row r="75" spans="58:58" s="16" customFormat="1" x14ac:dyDescent="0.3">
      <c r="BF75" s="16">
        <v>0</v>
      </c>
    </row>
  </sheetData>
  <mergeCells count="8">
    <mergeCell ref="B3:E3"/>
    <mergeCell ref="C34:H34"/>
    <mergeCell ref="I34:N34"/>
    <mergeCell ref="B35:B36"/>
    <mergeCell ref="C35:E35"/>
    <mergeCell ref="F35:H35"/>
    <mergeCell ref="I35:K35"/>
    <mergeCell ref="L35:N3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75"/>
  <sheetViews>
    <sheetView zoomScale="70" zoomScaleNormal="70" workbookViewId="0"/>
  </sheetViews>
  <sheetFormatPr baseColWidth="10" defaultRowHeight="14.4" x14ac:dyDescent="0.3"/>
  <cols>
    <col min="2" max="2" width="20" customWidth="1"/>
  </cols>
  <sheetData>
    <row r="3" spans="2:8" ht="18" x14ac:dyDescent="0.3">
      <c r="B3" s="40" t="s">
        <v>27</v>
      </c>
      <c r="C3" s="40"/>
      <c r="D3" s="40"/>
      <c r="E3" s="40"/>
      <c r="F3" s="1"/>
      <c r="G3" s="1"/>
      <c r="H3" s="1"/>
    </row>
    <row r="4" spans="2:8" s="2" customFormat="1" ht="28.8" x14ac:dyDescent="0.3">
      <c r="B4" s="22" t="s">
        <v>1</v>
      </c>
      <c r="C4" s="25" t="s">
        <v>28</v>
      </c>
      <c r="D4" s="22" t="s">
        <v>2</v>
      </c>
      <c r="E4" s="22" t="s">
        <v>3</v>
      </c>
    </row>
    <row r="5" spans="2:8" x14ac:dyDescent="0.3">
      <c r="B5" s="4" t="s">
        <v>4</v>
      </c>
      <c r="C5" s="5">
        <f>I49</f>
        <v>615</v>
      </c>
      <c r="D5" s="32">
        <f>(C5/C$7)</f>
        <v>0.59708737864077666</v>
      </c>
      <c r="E5" s="6">
        <v>40.658540000000002</v>
      </c>
    </row>
    <row r="6" spans="2:8" x14ac:dyDescent="0.3">
      <c r="B6" s="4" t="s">
        <v>5</v>
      </c>
      <c r="C6" s="5">
        <f>J49</f>
        <v>415</v>
      </c>
      <c r="D6" s="32">
        <f t="shared" ref="D6:D7" si="0">(C6/C$7)</f>
        <v>0.40291262135922329</v>
      </c>
      <c r="E6" s="6">
        <v>39.568669999999997</v>
      </c>
    </row>
    <row r="7" spans="2:8" x14ac:dyDescent="0.3">
      <c r="B7" s="4" t="s">
        <v>6</v>
      </c>
      <c r="C7" s="5">
        <f>K49</f>
        <v>1030</v>
      </c>
      <c r="D7" s="32">
        <f t="shared" si="0"/>
        <v>1</v>
      </c>
      <c r="E7" s="6">
        <v>40.21942</v>
      </c>
    </row>
    <row r="9" spans="2:8" x14ac:dyDescent="0.3">
      <c r="B9" s="7"/>
    </row>
    <row r="29" spans="1:1" ht="15" thickBot="1" x14ac:dyDescent="0.35"/>
    <row r="30" spans="1:1" s="9" customFormat="1" ht="15" thickBot="1" x14ac:dyDescent="0.35">
      <c r="A30" s="8"/>
    </row>
    <row r="31" spans="1:1" s="10" customFormat="1" x14ac:dyDescent="0.3"/>
    <row r="32" spans="1:1" s="10" customFormat="1" x14ac:dyDescent="0.3"/>
    <row r="34" spans="2:14" ht="18" x14ac:dyDescent="0.3">
      <c r="B34" s="20"/>
      <c r="C34" s="41" t="s">
        <v>0</v>
      </c>
      <c r="D34" s="42"/>
      <c r="E34" s="42"/>
      <c r="F34" s="42"/>
      <c r="G34" s="42"/>
      <c r="H34" s="43"/>
      <c r="I34" s="41" t="str">
        <f>$B$3</f>
        <v>YUCATÁN</v>
      </c>
      <c r="J34" s="42"/>
      <c r="K34" s="42"/>
      <c r="L34" s="42"/>
      <c r="M34" s="42"/>
      <c r="N34" s="43"/>
    </row>
    <row r="35" spans="2:14" x14ac:dyDescent="0.3">
      <c r="B35" s="44" t="s">
        <v>7</v>
      </c>
      <c r="C35" s="46" t="s">
        <v>28</v>
      </c>
      <c r="D35" s="47"/>
      <c r="E35" s="48"/>
      <c r="F35" s="46" t="s">
        <v>8</v>
      </c>
      <c r="G35" s="47"/>
      <c r="H35" s="48"/>
      <c r="I35" s="45" t="s">
        <v>28</v>
      </c>
      <c r="J35" s="45"/>
      <c r="K35" s="45"/>
      <c r="L35" s="45" t="s">
        <v>8</v>
      </c>
      <c r="M35" s="45"/>
      <c r="N35" s="45"/>
    </row>
    <row r="36" spans="2:14" x14ac:dyDescent="0.3">
      <c r="B36" s="44"/>
      <c r="C36" s="24" t="s">
        <v>4</v>
      </c>
      <c r="D36" s="24" t="s">
        <v>5</v>
      </c>
      <c r="E36" s="24" t="s">
        <v>9</v>
      </c>
      <c r="F36" s="22" t="s">
        <v>4</v>
      </c>
      <c r="G36" s="22" t="s">
        <v>5</v>
      </c>
      <c r="H36" s="22" t="s">
        <v>9</v>
      </c>
      <c r="I36" s="23" t="s">
        <v>4</v>
      </c>
      <c r="J36" s="23" t="s">
        <v>5</v>
      </c>
      <c r="K36" s="23" t="s">
        <v>27</v>
      </c>
      <c r="L36" s="23" t="s">
        <v>4</v>
      </c>
      <c r="M36" s="23" t="s">
        <v>5</v>
      </c>
      <c r="N36" s="23" t="s">
        <v>27</v>
      </c>
    </row>
    <row r="37" spans="2:14" x14ac:dyDescent="0.3">
      <c r="B37" s="23">
        <v>18</v>
      </c>
      <c r="C37" s="18">
        <v>497</v>
      </c>
      <c r="D37" s="18">
        <v>430</v>
      </c>
      <c r="E37" s="5">
        <f>C37+D37</f>
        <v>927</v>
      </c>
      <c r="F37" s="13">
        <f>(C37/C$49)*100</f>
        <v>0.49533567214160423</v>
      </c>
      <c r="G37" s="14">
        <f>-(D37/D$49)*100</f>
        <v>-0.53138902619871475</v>
      </c>
      <c r="H37" s="13">
        <f>(E37/E$49)*100</f>
        <v>0.51143134572096927</v>
      </c>
      <c r="I37" s="12">
        <v>2</v>
      </c>
      <c r="J37" s="12">
        <v>2</v>
      </c>
      <c r="K37" s="5">
        <f>I37+J37</f>
        <v>4</v>
      </c>
      <c r="L37" s="13">
        <f>(I37/I$49)*100</f>
        <v>0.32520325203252032</v>
      </c>
      <c r="M37" s="14">
        <f>-(J37/J$49)*100</f>
        <v>-0.48192771084337355</v>
      </c>
      <c r="N37" s="13">
        <f>(K37/K$49)*100</f>
        <v>0.38834951456310679</v>
      </c>
    </row>
    <row r="38" spans="2:14" x14ac:dyDescent="0.3">
      <c r="B38" s="23">
        <v>19</v>
      </c>
      <c r="C38" s="18">
        <v>620</v>
      </c>
      <c r="D38" s="18">
        <v>563</v>
      </c>
      <c r="E38" s="5">
        <f t="shared" ref="E38:E48" si="1">C38+D38</f>
        <v>1183</v>
      </c>
      <c r="F38" s="13">
        <f t="shared" ref="F38:F48" si="2">(C38/C$49)*100</f>
        <v>0.61792377611226279</v>
      </c>
      <c r="G38" s="14">
        <f t="shared" ref="G38:G48" si="3">-(D38/D$49)*100</f>
        <v>-0.69574888779041033</v>
      </c>
      <c r="H38" s="13">
        <f t="shared" ref="H38:H48" si="4">(E38/E$49)*100</f>
        <v>0.65266804960939218</v>
      </c>
      <c r="I38" s="12">
        <v>2</v>
      </c>
      <c r="J38" s="12">
        <v>6</v>
      </c>
      <c r="K38" s="5">
        <f t="shared" ref="K38:K48" si="5">I38+J38</f>
        <v>8</v>
      </c>
      <c r="L38" s="13">
        <f t="shared" ref="L38:L48" si="6">(I38/I$49)*100</f>
        <v>0.32520325203252032</v>
      </c>
      <c r="M38" s="14">
        <f t="shared" ref="M38:M48" si="7">-(J38/J$49)*100</f>
        <v>-1.4457831325301205</v>
      </c>
      <c r="N38" s="13">
        <f t="shared" ref="N38:N48" si="8">(K38/K$49)*100</f>
        <v>0.77669902912621358</v>
      </c>
    </row>
    <row r="39" spans="2:14" x14ac:dyDescent="0.3">
      <c r="B39" s="23" t="s">
        <v>10</v>
      </c>
      <c r="C39" s="18">
        <v>3882</v>
      </c>
      <c r="D39" s="18">
        <v>3642</v>
      </c>
      <c r="E39" s="5">
        <f t="shared" si="1"/>
        <v>7524</v>
      </c>
      <c r="F39" s="13">
        <f t="shared" si="2"/>
        <v>3.8690001594642003</v>
      </c>
      <c r="G39" s="14">
        <f t="shared" si="3"/>
        <v>-4.5007414730598123</v>
      </c>
      <c r="H39" s="13">
        <f t="shared" si="4"/>
        <v>4.1510350002206824</v>
      </c>
      <c r="I39" s="12">
        <v>29</v>
      </c>
      <c r="J39" s="12">
        <v>31</v>
      </c>
      <c r="K39" s="5">
        <f t="shared" si="5"/>
        <v>60</v>
      </c>
      <c r="L39" s="13">
        <f t="shared" si="6"/>
        <v>4.7154471544715451</v>
      </c>
      <c r="M39" s="14">
        <f t="shared" si="7"/>
        <v>-7.4698795180722897</v>
      </c>
      <c r="N39" s="13">
        <f t="shared" si="8"/>
        <v>5.825242718446602</v>
      </c>
    </row>
    <row r="40" spans="2:14" x14ac:dyDescent="0.3">
      <c r="B40" s="23" t="s">
        <v>11</v>
      </c>
      <c r="C40" s="18">
        <v>8608</v>
      </c>
      <c r="D40" s="18">
        <v>7573</v>
      </c>
      <c r="E40" s="5">
        <f t="shared" si="1"/>
        <v>16181</v>
      </c>
      <c r="F40" s="13">
        <f t="shared" si="2"/>
        <v>8.5791739754425134</v>
      </c>
      <c r="G40" s="14">
        <f t="shared" si="3"/>
        <v>-9.3586258032624805</v>
      </c>
      <c r="H40" s="13">
        <f t="shared" si="4"/>
        <v>8.927152756322549</v>
      </c>
      <c r="I40" s="12">
        <v>75</v>
      </c>
      <c r="J40" s="12">
        <v>52</v>
      </c>
      <c r="K40" s="5">
        <f t="shared" si="5"/>
        <v>127</v>
      </c>
      <c r="L40" s="13">
        <f t="shared" si="6"/>
        <v>12.195121951219512</v>
      </c>
      <c r="M40" s="14">
        <f t="shared" si="7"/>
        <v>-12.530120481927712</v>
      </c>
      <c r="N40" s="13">
        <f t="shared" si="8"/>
        <v>12.330097087378642</v>
      </c>
    </row>
    <row r="41" spans="2:14" x14ac:dyDescent="0.3">
      <c r="B41" s="23" t="s">
        <v>12</v>
      </c>
      <c r="C41" s="18">
        <v>14985</v>
      </c>
      <c r="D41" s="18">
        <v>12035</v>
      </c>
      <c r="E41" s="5">
        <f t="shared" si="1"/>
        <v>27020</v>
      </c>
      <c r="F41" s="13">
        <f t="shared" si="2"/>
        <v>14.934819008132674</v>
      </c>
      <c r="G41" s="14">
        <f t="shared" si="3"/>
        <v>-14.872713791398912</v>
      </c>
      <c r="H41" s="13">
        <f t="shared" si="4"/>
        <v>14.907092730723399</v>
      </c>
      <c r="I41" s="12">
        <v>105</v>
      </c>
      <c r="J41" s="12">
        <v>77</v>
      </c>
      <c r="K41" s="5">
        <f t="shared" si="5"/>
        <v>182</v>
      </c>
      <c r="L41" s="13">
        <f t="shared" si="6"/>
        <v>17.073170731707318</v>
      </c>
      <c r="M41" s="14">
        <f t="shared" si="7"/>
        <v>-18.554216867469879</v>
      </c>
      <c r="N41" s="13">
        <f t="shared" si="8"/>
        <v>17.66990291262136</v>
      </c>
    </row>
    <row r="42" spans="2:14" x14ac:dyDescent="0.3">
      <c r="B42" s="23" t="s">
        <v>13</v>
      </c>
      <c r="C42" s="18">
        <v>17264</v>
      </c>
      <c r="D42" s="18">
        <v>13790</v>
      </c>
      <c r="E42" s="5">
        <f t="shared" si="1"/>
        <v>31054</v>
      </c>
      <c r="F42" s="13">
        <f t="shared" si="2"/>
        <v>17.206187210971137</v>
      </c>
      <c r="G42" s="14">
        <f t="shared" si="3"/>
        <v>-17.041522491349482</v>
      </c>
      <c r="H42" s="13">
        <f t="shared" si="4"/>
        <v>17.132674228715185</v>
      </c>
      <c r="I42" s="12">
        <v>93</v>
      </c>
      <c r="J42" s="12">
        <v>52</v>
      </c>
      <c r="K42" s="5">
        <f t="shared" si="5"/>
        <v>145</v>
      </c>
      <c r="L42" s="13">
        <f t="shared" si="6"/>
        <v>15.121951219512194</v>
      </c>
      <c r="M42" s="14">
        <f t="shared" si="7"/>
        <v>-12.530120481927712</v>
      </c>
      <c r="N42" s="13">
        <f t="shared" si="8"/>
        <v>14.077669902912621</v>
      </c>
    </row>
    <row r="43" spans="2:14" x14ac:dyDescent="0.3">
      <c r="B43" s="23" t="s">
        <v>14</v>
      </c>
      <c r="C43" s="18">
        <v>16557</v>
      </c>
      <c r="D43" s="18">
        <v>13762</v>
      </c>
      <c r="E43" s="5">
        <f t="shared" si="1"/>
        <v>30319</v>
      </c>
      <c r="F43" s="13">
        <f t="shared" si="2"/>
        <v>16.501554775952798</v>
      </c>
      <c r="G43" s="14">
        <f t="shared" si="3"/>
        <v>-17.006920415224911</v>
      </c>
      <c r="H43" s="13">
        <f t="shared" si="4"/>
        <v>16.727170410910535</v>
      </c>
      <c r="I43" s="12">
        <v>107</v>
      </c>
      <c r="J43" s="12">
        <v>70</v>
      </c>
      <c r="K43" s="5">
        <f t="shared" si="5"/>
        <v>177</v>
      </c>
      <c r="L43" s="13">
        <f t="shared" si="6"/>
        <v>17.398373983739837</v>
      </c>
      <c r="M43" s="14">
        <f t="shared" si="7"/>
        <v>-16.867469879518072</v>
      </c>
      <c r="N43" s="13">
        <f t="shared" si="8"/>
        <v>17.184466019417478</v>
      </c>
    </row>
    <row r="44" spans="2:14" x14ac:dyDescent="0.3">
      <c r="B44" s="23" t="s">
        <v>15</v>
      </c>
      <c r="C44" s="18">
        <v>13921</v>
      </c>
      <c r="D44" s="18">
        <v>11343</v>
      </c>
      <c r="E44" s="5">
        <f t="shared" si="1"/>
        <v>25264</v>
      </c>
      <c r="F44" s="13">
        <f t="shared" si="2"/>
        <v>13.874382076223887</v>
      </c>
      <c r="G44" s="14">
        <f t="shared" si="3"/>
        <v>-14.017548195748889</v>
      </c>
      <c r="H44" s="13">
        <f t="shared" si="4"/>
        <v>13.938297214988745</v>
      </c>
      <c r="I44" s="12">
        <v>74</v>
      </c>
      <c r="J44" s="12">
        <v>40</v>
      </c>
      <c r="K44" s="5">
        <f t="shared" si="5"/>
        <v>114</v>
      </c>
      <c r="L44" s="13">
        <f t="shared" si="6"/>
        <v>12.032520325203253</v>
      </c>
      <c r="M44" s="14">
        <f t="shared" si="7"/>
        <v>-9.6385542168674707</v>
      </c>
      <c r="N44" s="13">
        <f t="shared" si="8"/>
        <v>11.067961165048544</v>
      </c>
    </row>
    <row r="45" spans="2:14" x14ac:dyDescent="0.3">
      <c r="B45" s="23" t="s">
        <v>16</v>
      </c>
      <c r="C45" s="18">
        <v>9991</v>
      </c>
      <c r="D45" s="18">
        <v>7717</v>
      </c>
      <c r="E45" s="5">
        <f t="shared" si="1"/>
        <v>17708</v>
      </c>
      <c r="F45" s="13">
        <f t="shared" si="2"/>
        <v>9.9575426566735761</v>
      </c>
      <c r="G45" s="14">
        <f t="shared" si="3"/>
        <v>-9.5365793376174004</v>
      </c>
      <c r="H45" s="13">
        <f t="shared" si="4"/>
        <v>9.76960762678201</v>
      </c>
      <c r="I45" s="12">
        <v>54</v>
      </c>
      <c r="J45" s="12">
        <v>30</v>
      </c>
      <c r="K45" s="5">
        <f t="shared" si="5"/>
        <v>84</v>
      </c>
      <c r="L45" s="13">
        <f t="shared" si="6"/>
        <v>8.7804878048780477</v>
      </c>
      <c r="M45" s="14">
        <f t="shared" si="7"/>
        <v>-7.2289156626506017</v>
      </c>
      <c r="N45" s="13">
        <f t="shared" si="8"/>
        <v>8.1553398058252426</v>
      </c>
    </row>
    <row r="46" spans="2:14" x14ac:dyDescent="0.3">
      <c r="B46" s="23" t="s">
        <v>17</v>
      </c>
      <c r="C46" s="18">
        <v>6296</v>
      </c>
      <c r="D46" s="18">
        <v>4626</v>
      </c>
      <c r="E46" s="5">
        <f t="shared" si="1"/>
        <v>10922</v>
      </c>
      <c r="F46" s="13">
        <f t="shared" si="2"/>
        <v>6.2749162812948498</v>
      </c>
      <c r="G46" s="14">
        <f t="shared" si="3"/>
        <v>-5.7167572911517546</v>
      </c>
      <c r="H46" s="13">
        <f t="shared" si="4"/>
        <v>6.0257315619896721</v>
      </c>
      <c r="I46" s="12">
        <v>33</v>
      </c>
      <c r="J46" s="12">
        <v>27</v>
      </c>
      <c r="K46" s="5">
        <f t="shared" si="5"/>
        <v>60</v>
      </c>
      <c r="L46" s="13">
        <f t="shared" si="6"/>
        <v>5.3658536585365857</v>
      </c>
      <c r="M46" s="14">
        <f t="shared" si="7"/>
        <v>-6.5060240963855414</v>
      </c>
      <c r="N46" s="13">
        <f t="shared" si="8"/>
        <v>5.825242718446602</v>
      </c>
    </row>
    <row r="47" spans="2:14" x14ac:dyDescent="0.3">
      <c r="B47" s="23" t="s">
        <v>18</v>
      </c>
      <c r="C47" s="18">
        <v>3985</v>
      </c>
      <c r="D47" s="18">
        <v>2810</v>
      </c>
      <c r="E47" s="5">
        <f t="shared" si="1"/>
        <v>6795</v>
      </c>
      <c r="F47" s="13">
        <f t="shared" si="2"/>
        <v>3.9716552383989794</v>
      </c>
      <c r="G47" s="14">
        <f t="shared" si="3"/>
        <v>-3.4725654967869501</v>
      </c>
      <c r="H47" s="13">
        <f t="shared" si="4"/>
        <v>3.7488414176634151</v>
      </c>
      <c r="I47" s="12">
        <v>15</v>
      </c>
      <c r="J47" s="12">
        <v>15</v>
      </c>
      <c r="K47" s="5">
        <f t="shared" si="5"/>
        <v>30</v>
      </c>
      <c r="L47" s="13">
        <f t="shared" si="6"/>
        <v>2.4390243902439024</v>
      </c>
      <c r="M47" s="14">
        <f t="shared" si="7"/>
        <v>-3.6144578313253009</v>
      </c>
      <c r="N47" s="13">
        <f t="shared" si="8"/>
        <v>2.912621359223301</v>
      </c>
    </row>
    <row r="48" spans="2:14" x14ac:dyDescent="0.3">
      <c r="B48" s="23" t="s">
        <v>19</v>
      </c>
      <c r="C48" s="18">
        <v>3730</v>
      </c>
      <c r="D48" s="18">
        <v>2629</v>
      </c>
      <c r="E48" s="5">
        <f t="shared" si="1"/>
        <v>6359</v>
      </c>
      <c r="F48" s="13">
        <f t="shared" si="2"/>
        <v>3.7175091691915165</v>
      </c>
      <c r="G48" s="14">
        <f t="shared" si="3"/>
        <v>-3.248887790410282</v>
      </c>
      <c r="H48" s="13">
        <f t="shared" si="4"/>
        <v>3.5082976563534451</v>
      </c>
      <c r="I48" s="12">
        <v>26</v>
      </c>
      <c r="J48" s="12">
        <v>13</v>
      </c>
      <c r="K48" s="5">
        <f t="shared" si="5"/>
        <v>39</v>
      </c>
      <c r="L48" s="13">
        <f t="shared" si="6"/>
        <v>4.2276422764227641</v>
      </c>
      <c r="M48" s="14">
        <f t="shared" si="7"/>
        <v>-3.132530120481928</v>
      </c>
      <c r="N48" s="13">
        <f t="shared" si="8"/>
        <v>3.7864077669902914</v>
      </c>
    </row>
    <row r="49" spans="2:14" x14ac:dyDescent="0.3">
      <c r="B49" s="23" t="s">
        <v>27</v>
      </c>
      <c r="C49" s="5">
        <f>SUM(C37:C48)</f>
        <v>100336</v>
      </c>
      <c r="D49" s="5">
        <f t="shared" ref="D49:N49" si="9">SUM(D37:D48)</f>
        <v>80920</v>
      </c>
      <c r="E49" s="5">
        <f t="shared" si="9"/>
        <v>181256</v>
      </c>
      <c r="F49" s="19">
        <f t="shared" si="9"/>
        <v>100</v>
      </c>
      <c r="G49" s="14">
        <f t="shared" si="9"/>
        <v>-100</v>
      </c>
      <c r="H49" s="19">
        <f t="shared" si="9"/>
        <v>100</v>
      </c>
      <c r="I49" s="5">
        <f t="shared" si="9"/>
        <v>615</v>
      </c>
      <c r="J49" s="5">
        <f t="shared" si="9"/>
        <v>415</v>
      </c>
      <c r="K49" s="5">
        <f t="shared" si="9"/>
        <v>1030</v>
      </c>
      <c r="L49" s="19">
        <f t="shared" si="9"/>
        <v>100</v>
      </c>
      <c r="M49" s="14">
        <f t="shared" si="9"/>
        <v>-100.00000000000001</v>
      </c>
      <c r="N49" s="19">
        <f t="shared" si="9"/>
        <v>100.00000000000001</v>
      </c>
    </row>
    <row r="51" spans="2:14" x14ac:dyDescent="0.3">
      <c r="B51" s="7" t="s">
        <v>37</v>
      </c>
      <c r="C51" s="7"/>
      <c r="D51" s="7"/>
      <c r="E51" s="7"/>
      <c r="F51" s="7"/>
      <c r="G51" s="7"/>
      <c r="H51" s="7"/>
    </row>
    <row r="53" spans="2:14" x14ac:dyDescent="0.3">
      <c r="B53" s="15" t="s">
        <v>38</v>
      </c>
      <c r="C53" s="15"/>
      <c r="D53" s="15"/>
      <c r="E53" s="15"/>
      <c r="F53" s="15"/>
      <c r="G53" s="15"/>
      <c r="H53" s="15"/>
    </row>
    <row r="55" spans="2:14" x14ac:dyDescent="0.3">
      <c r="B55" s="15" t="s">
        <v>39</v>
      </c>
      <c r="C55" s="15"/>
      <c r="D55" s="15"/>
      <c r="E55" s="15"/>
      <c r="F55" s="15"/>
      <c r="G55" s="15"/>
      <c r="H55" s="15"/>
    </row>
    <row r="75" spans="58:58" s="16" customFormat="1" x14ac:dyDescent="0.3">
      <c r="BF75" s="16">
        <v>0</v>
      </c>
    </row>
  </sheetData>
  <mergeCells count="8">
    <mergeCell ref="B3:E3"/>
    <mergeCell ref="C34:H34"/>
    <mergeCell ref="I34:N34"/>
    <mergeCell ref="B35:B36"/>
    <mergeCell ref="C35:E35"/>
    <mergeCell ref="F35:H35"/>
    <mergeCell ref="I35:K35"/>
    <mergeCell ref="L35:N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Por_pais</vt:lpstr>
      <vt:lpstr>PEL_2017-2018</vt:lpstr>
      <vt:lpstr>CHIS</vt:lpstr>
      <vt:lpstr>CDMX</vt:lpstr>
      <vt:lpstr>GTO</vt:lpstr>
      <vt:lpstr>JAL</vt:lpstr>
      <vt:lpstr>MOR</vt:lpstr>
      <vt:lpstr>PUE</vt:lpstr>
      <vt:lpstr>YUC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Electoral</dc:creator>
  <cp:lastModifiedBy>CORONA COPADO ROBERTO</cp:lastModifiedBy>
  <dcterms:created xsi:type="dcterms:W3CDTF">2018-01-17T23:45:48Z</dcterms:created>
  <dcterms:modified xsi:type="dcterms:W3CDTF">2018-05-11T21:52:17Z</dcterms:modified>
</cp:coreProperties>
</file>