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ayeli.olvera\Desktop\117-VER\"/>
    </mc:Choice>
  </mc:AlternateContent>
  <xr:revisionPtr revIDLastSave="0" documentId="8_{2697D67D-9013-4DBC-BF52-368AFDCCDC10}" xr6:coauthVersionLast="47" xr6:coauthVersionMax="47" xr10:uidLastSave="{00000000-0000-0000-0000-000000000000}"/>
  <bookViews>
    <workbookView xWindow="-120" yWindow="-120" windowWidth="29040" windowHeight="15840" activeTab="1" xr2:uid="{B93FAF44-3E97-45A5-A51C-3B1219DE9E16}"/>
  </bookViews>
  <sheets>
    <sheet name="P. Morales" sheetId="1" r:id="rId1"/>
    <sheet name="P. Físicas" sheetId="2" r:id="rId2"/>
    <sheet name="CHEQUES, IMP, COM, ISR" sheetId="3" r:id="rId3"/>
    <sheet name="Tipo de Cargo" sheetId="4" r:id="rId4"/>
  </sheets>
  <definedNames>
    <definedName name="_xlnm._FilterDatabase" localSheetId="1" hidden="1">'P. Físicas'!$X$1:$X$117</definedName>
    <definedName name="_xlnm._FilterDatabase" localSheetId="0" hidden="1">'P. Morales'!$X$1:$X$37</definedName>
    <definedName name="_Hlk94034412" localSheetId="1">'P. Físicas'!$U$42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4" i="2" l="1"/>
  <c r="R64" i="2" s="1"/>
  <c r="Q8" i="3"/>
  <c r="Q7" i="3"/>
  <c r="Q6" i="3"/>
  <c r="Q5" i="3"/>
  <c r="Q4" i="3"/>
  <c r="R4" i="3" s="1"/>
  <c r="Q3" i="3"/>
  <c r="R3" i="3"/>
  <c r="Q2" i="3"/>
  <c r="R2" i="3" s="1"/>
  <c r="Q10" i="1"/>
  <c r="R10" i="1" s="1"/>
  <c r="Q33" i="1"/>
  <c r="R33" i="1" s="1"/>
  <c r="Q32" i="1"/>
  <c r="R32" i="1" s="1"/>
  <c r="Q31" i="1"/>
  <c r="Q30" i="1"/>
  <c r="Q29" i="1"/>
  <c r="R29" i="1" s="1"/>
  <c r="Q28" i="1"/>
  <c r="R28" i="1" s="1"/>
  <c r="Q27" i="1"/>
  <c r="R27" i="1" s="1"/>
  <c r="Q26" i="1"/>
  <c r="R26" i="1" s="1"/>
  <c r="Q25" i="1"/>
  <c r="R25" i="1" s="1"/>
  <c r="Q24" i="1"/>
  <c r="R24" i="1" s="1"/>
  <c r="Q23" i="1"/>
  <c r="Q22" i="1"/>
  <c r="R22" i="1" s="1"/>
  <c r="Q21" i="1"/>
  <c r="R21" i="1" s="1"/>
  <c r="Q20" i="1"/>
  <c r="R20" i="1" s="1"/>
  <c r="Q19" i="1"/>
  <c r="R19" i="1" s="1"/>
  <c r="Q18" i="1"/>
  <c r="R18" i="1" s="1"/>
  <c r="Q17" i="1"/>
  <c r="Q16" i="1"/>
  <c r="R16" i="1" s="1"/>
  <c r="Q15" i="1"/>
  <c r="Q14" i="1"/>
  <c r="R14" i="1" s="1"/>
  <c r="Q13" i="1"/>
  <c r="R13" i="1" s="1"/>
  <c r="Q12" i="1"/>
  <c r="R12" i="1" s="1"/>
  <c r="Q11" i="1"/>
  <c r="R11" i="1" s="1"/>
  <c r="Q9" i="1"/>
  <c r="R9" i="1" s="1"/>
  <c r="Q6" i="1"/>
  <c r="R6" i="1" s="1"/>
  <c r="Q5" i="1"/>
  <c r="R5" i="1" s="1"/>
  <c r="Q4" i="1"/>
  <c r="Q3" i="1"/>
  <c r="Q2" i="1"/>
  <c r="R2" i="1" s="1"/>
  <c r="Q116" i="2"/>
  <c r="R116" i="2" s="1"/>
  <c r="Q115" i="2"/>
  <c r="R115" i="2" s="1"/>
  <c r="Q114" i="2"/>
  <c r="R114" i="2" s="1"/>
  <c r="Q113" i="2"/>
  <c r="R113" i="2" s="1"/>
  <c r="Q112" i="2"/>
  <c r="R112" i="2" s="1"/>
  <c r="Q111" i="2"/>
  <c r="R111" i="2" s="1"/>
  <c r="Q110" i="2"/>
  <c r="R110" i="2" s="1"/>
  <c r="Q109" i="2"/>
  <c r="R109" i="2" s="1"/>
  <c r="Q108" i="2"/>
  <c r="R108" i="2" s="1"/>
  <c r="Q107" i="2"/>
  <c r="R107" i="2" s="1"/>
  <c r="Q106" i="2"/>
  <c r="R106" i="2" s="1"/>
  <c r="Q105" i="2"/>
  <c r="R105" i="2" s="1"/>
  <c r="Q104" i="2"/>
  <c r="R104" i="2" s="1"/>
  <c r="Q103" i="2"/>
  <c r="R103" i="2" s="1"/>
  <c r="Q102" i="2"/>
  <c r="R102" i="2" s="1"/>
  <c r="Q101" i="2"/>
  <c r="R101" i="2" s="1"/>
  <c r="Q100" i="2"/>
  <c r="R100" i="2" s="1"/>
  <c r="Q74" i="2"/>
  <c r="R74" i="2" s="1"/>
  <c r="Q99" i="2"/>
  <c r="R99" i="2" s="1"/>
  <c r="Q98" i="2"/>
  <c r="R98" i="2" s="1"/>
  <c r="Q97" i="2"/>
  <c r="R97" i="2" s="1"/>
  <c r="Q96" i="2"/>
  <c r="R96" i="2" s="1"/>
  <c r="Q95" i="2"/>
  <c r="R95" i="2" s="1"/>
  <c r="Q94" i="2"/>
  <c r="R94" i="2" s="1"/>
  <c r="Q93" i="2"/>
  <c r="R93" i="2" s="1"/>
  <c r="Q92" i="2"/>
  <c r="R92" i="2" s="1"/>
  <c r="Q91" i="2"/>
  <c r="R91" i="2" s="1"/>
  <c r="Q90" i="2"/>
  <c r="R90" i="2" s="1"/>
  <c r="Q89" i="2"/>
  <c r="R89" i="2" s="1"/>
  <c r="Q88" i="2"/>
  <c r="R88" i="2" s="1"/>
  <c r="Q87" i="2"/>
  <c r="R87" i="2" s="1"/>
  <c r="Q86" i="2"/>
  <c r="R86" i="2" s="1"/>
  <c r="Q85" i="2"/>
  <c r="R85" i="2" s="1"/>
  <c r="Q84" i="2"/>
  <c r="R84" i="2" s="1"/>
  <c r="Q83" i="2"/>
  <c r="R83" i="2" s="1"/>
  <c r="Q82" i="2"/>
  <c r="R82" i="2" s="1"/>
  <c r="Q81" i="2"/>
  <c r="R81" i="2" s="1"/>
  <c r="Q80" i="2"/>
  <c r="R80" i="2" s="1"/>
  <c r="Q79" i="2"/>
  <c r="R79" i="2" s="1"/>
  <c r="Q78" i="2"/>
  <c r="R78" i="2" s="1"/>
  <c r="Q77" i="2"/>
  <c r="R77" i="2" s="1"/>
  <c r="Q76" i="2"/>
  <c r="R76" i="2" s="1"/>
  <c r="Q75" i="2"/>
  <c r="R75" i="2" s="1"/>
  <c r="Q73" i="2"/>
  <c r="R73" i="2" s="1"/>
  <c r="Q72" i="2"/>
  <c r="R72" i="2" s="1"/>
  <c r="Q71" i="2"/>
  <c r="R71" i="2" s="1"/>
  <c r="Q70" i="2"/>
  <c r="R70" i="2" s="1"/>
  <c r="Q69" i="2"/>
  <c r="R69" i="2" s="1"/>
  <c r="Q68" i="2"/>
  <c r="R68" i="2" s="1"/>
  <c r="Q67" i="2"/>
  <c r="R67" i="2" s="1"/>
  <c r="Q66" i="2"/>
  <c r="R66" i="2" s="1"/>
  <c r="Q65" i="2"/>
  <c r="R65" i="2" s="1"/>
  <c r="Q63" i="2"/>
  <c r="R63" i="2" s="1"/>
  <c r="Q62" i="2"/>
  <c r="R62" i="2" s="1"/>
  <c r="Q61" i="2"/>
  <c r="R61" i="2" s="1"/>
  <c r="Q60" i="2"/>
  <c r="R60" i="2" s="1"/>
  <c r="Q59" i="2"/>
  <c r="R59" i="2" s="1"/>
  <c r="Q58" i="2"/>
  <c r="R58" i="2" s="1"/>
  <c r="Q57" i="2"/>
  <c r="R57" i="2" s="1"/>
  <c r="Q56" i="2"/>
  <c r="R56" i="2" s="1"/>
  <c r="Q55" i="2"/>
  <c r="R55" i="2" s="1"/>
  <c r="Q54" i="2"/>
  <c r="R54" i="2" s="1"/>
  <c r="Q53" i="2"/>
  <c r="R53" i="2" s="1"/>
  <c r="Q52" i="2"/>
  <c r="R52" i="2" s="1"/>
  <c r="Q49" i="2"/>
  <c r="R49" i="2" s="1"/>
  <c r="Q48" i="2"/>
  <c r="R48" i="2" s="1"/>
  <c r="Q47" i="2"/>
  <c r="R47" i="2" s="1"/>
  <c r="Q46" i="2"/>
  <c r="R46" i="2" s="1"/>
  <c r="Q45" i="2"/>
  <c r="R45" i="2" s="1"/>
  <c r="Q44" i="2"/>
  <c r="R44" i="2" s="1"/>
  <c r="Q43" i="2"/>
  <c r="R43" i="2" s="1"/>
  <c r="Q42" i="2"/>
  <c r="R42" i="2" s="1"/>
  <c r="Q41" i="2"/>
  <c r="R41" i="2" s="1"/>
  <c r="Q40" i="2"/>
  <c r="R40" i="2" s="1"/>
  <c r="Q39" i="2"/>
  <c r="R39" i="2" s="1"/>
  <c r="Q38" i="2"/>
  <c r="R38" i="2" s="1"/>
  <c r="Q37" i="2"/>
  <c r="R37" i="2" s="1"/>
  <c r="Q36" i="2"/>
  <c r="R36" i="2" s="1"/>
  <c r="Q35" i="2"/>
  <c r="R35" i="2" s="1"/>
  <c r="Q34" i="2"/>
  <c r="R34" i="2" s="1"/>
  <c r="Q33" i="2"/>
  <c r="R33" i="2" s="1"/>
  <c r="Q32" i="2"/>
  <c r="R32" i="2" s="1"/>
  <c r="Q31" i="2"/>
  <c r="R31" i="2" s="1"/>
  <c r="Q30" i="2"/>
  <c r="R30" i="2" s="1"/>
  <c r="Q29" i="2"/>
  <c r="R29" i="2" s="1"/>
  <c r="Q28" i="2"/>
  <c r="R28" i="2" s="1"/>
  <c r="Q25" i="2"/>
  <c r="R25" i="2" s="1"/>
  <c r="Q22" i="2"/>
  <c r="R22" i="2" s="1"/>
  <c r="Q21" i="2"/>
  <c r="R21" i="2" s="1"/>
  <c r="Q20" i="2"/>
  <c r="R20" i="2" s="1"/>
  <c r="Q19" i="2"/>
  <c r="R19" i="2" s="1"/>
  <c r="Q18" i="2"/>
  <c r="R18" i="2" s="1"/>
  <c r="Q17" i="2"/>
  <c r="R17" i="2" s="1"/>
  <c r="Q16" i="2"/>
  <c r="R16" i="2" s="1"/>
  <c r="Q15" i="2"/>
  <c r="R15" i="2" s="1"/>
  <c r="Q14" i="2"/>
  <c r="R14" i="2" s="1"/>
  <c r="Q13" i="2"/>
  <c r="R13" i="2" s="1"/>
  <c r="Q12" i="2"/>
  <c r="R12" i="2" s="1"/>
  <c r="Q11" i="2"/>
  <c r="R11" i="2" s="1"/>
  <c r="Q10" i="2"/>
  <c r="R10" i="2" s="1"/>
  <c r="Q9" i="2"/>
  <c r="R9" i="2" s="1"/>
  <c r="Q8" i="2"/>
  <c r="R8" i="2" s="1"/>
  <c r="Q7" i="2"/>
  <c r="R7" i="2" s="1"/>
  <c r="Q6" i="2"/>
  <c r="R6" i="2" s="1"/>
  <c r="Q5" i="2"/>
  <c r="R5" i="2" s="1"/>
  <c r="Q4" i="2"/>
  <c r="R4" i="2" s="1"/>
  <c r="Q3" i="2"/>
  <c r="R3" i="2" s="1"/>
  <c r="Q2" i="2"/>
  <c r="R2" i="2" s="1"/>
  <c r="Q7" i="1"/>
  <c r="R7" i="1" s="1"/>
  <c r="Q50" i="2"/>
  <c r="R50" i="2" s="1"/>
  <c r="Q26" i="2"/>
  <c r="R26" i="2" s="1"/>
  <c r="Q23" i="2"/>
  <c r="R23" i="2" s="1"/>
  <c r="R51" i="2"/>
  <c r="R7" i="3"/>
  <c r="R6" i="3"/>
  <c r="R5" i="3"/>
  <c r="R8" i="3"/>
  <c r="R31" i="1"/>
  <c r="R30" i="1"/>
  <c r="R23" i="1"/>
  <c r="R17" i="1"/>
  <c r="R15" i="1"/>
  <c r="R4" i="1"/>
  <c r="R3" i="1"/>
</calcChain>
</file>

<file path=xl/sharedStrings.xml><?xml version="1.0" encoding="utf-8"?>
<sst xmlns="http://schemas.openxmlformats.org/spreadsheetml/2006/main" count="1455" uniqueCount="857">
  <si>
    <t>Persona</t>
  </si>
  <si>
    <t># Cuenta</t>
  </si>
  <si>
    <t>RFC</t>
  </si>
  <si>
    <t>Diciembre 2016</t>
  </si>
  <si>
    <t>Enero</t>
  </si>
  <si>
    <t>Febrero</t>
  </si>
  <si>
    <t>Marzo</t>
  </si>
  <si>
    <t>Abril</t>
  </si>
  <si>
    <t>Mayo</t>
  </si>
  <si>
    <t>Junio</t>
  </si>
  <si>
    <t>Julio</t>
  </si>
  <si>
    <t>Agosto</t>
  </si>
  <si>
    <t>Septiembre</t>
  </si>
  <si>
    <t>Octubre</t>
  </si>
  <si>
    <t>Noviembre</t>
  </si>
  <si>
    <t>Diciembre</t>
  </si>
  <si>
    <t>Total 2017</t>
  </si>
  <si>
    <t>Total Global</t>
  </si>
  <si>
    <t>EEN</t>
  </si>
  <si>
    <t>BBVA BANCOMER 012180001029267171</t>
  </si>
  <si>
    <t>EEN1510021D7</t>
  </si>
  <si>
    <t>ISR RETENIDO</t>
  </si>
  <si>
    <t>COMISION POR MOVIMIENTOS INBURED
66352PC201701311840</t>
  </si>
  <si>
    <t>EDPA</t>
  </si>
  <si>
    <t>BBVA BANCOMER 012180001028102127</t>
  </si>
  <si>
    <t>EDP1509258D8</t>
  </si>
  <si>
    <t>EES</t>
  </si>
  <si>
    <t>BANORTE IXE 072794004078619349</t>
  </si>
  <si>
    <t>EES151007R20</t>
  </si>
  <si>
    <t>EIH</t>
  </si>
  <si>
    <t>BBVA BANCOMER 012180001031059979</t>
  </si>
  <si>
    <t>EIH150929P17</t>
  </si>
  <si>
    <t>EMISC</t>
  </si>
  <si>
    <t>BBVA BANCOMER 012180001028242993</t>
  </si>
  <si>
    <t>EMI151007353</t>
  </si>
  <si>
    <t>IVA COMISION POR MOVIMIENTOS INBURED
Tasa IVA 16.0 %</t>
  </si>
  <si>
    <t>Alicia Elena Rangel Venzor</t>
  </si>
  <si>
    <t>BANORTE IXE 072180000144957831</t>
  </si>
  <si>
    <t>RAVA6012151C6</t>
  </si>
  <si>
    <t>BBVA BANCOMER 012180014607914150</t>
  </si>
  <si>
    <t>CHEQUE INBURSA
Cheque: 4 RFC: LEGD870123I78</t>
  </si>
  <si>
    <t>LEGD870123I78</t>
  </si>
  <si>
    <t>CHEQUE INBURSA
Num Cheque:0000003 EFECTIVO</t>
  </si>
  <si>
    <t>Referencia: 860032905</t>
  </si>
  <si>
    <t>Danahe Lezama Gonzalez</t>
  </si>
  <si>
    <t>BANAMEX 002910700981694800</t>
  </si>
  <si>
    <t>EAA</t>
  </si>
  <si>
    <t>BANAMEX 002050701131361606</t>
  </si>
  <si>
    <t>EAA150928CL7</t>
  </si>
  <si>
    <t>ECAP</t>
  </si>
  <si>
    <t>BBVA BANCOMER 012180001029013749</t>
  </si>
  <si>
    <t>ECA1509298SA</t>
  </si>
  <si>
    <t>ENI</t>
  </si>
  <si>
    <t>SCOTIA BANK 044910170026271161</t>
  </si>
  <si>
    <t>ENI151005IA0</t>
  </si>
  <si>
    <t>Fidencia Luna Gasca</t>
  </si>
  <si>
    <t>HSBC 021180040535423532</t>
  </si>
  <si>
    <t>LUGF6909176X6</t>
  </si>
  <si>
    <t>Grupo Integral del Sur SCEG SA de CV</t>
  </si>
  <si>
    <t>SANTANDER 014180655048495145</t>
  </si>
  <si>
    <t>Inst Est Des Rural Maya AC</t>
  </si>
  <si>
    <t>BANAMEX 002180027018375440</t>
  </si>
  <si>
    <t>Notaría 190</t>
  </si>
  <si>
    <t>SANTANDER 014180655045976214</t>
  </si>
  <si>
    <t>BANAMEX 002610054980789762</t>
  </si>
  <si>
    <t>SANTANDER 014180565102239133</t>
  </si>
  <si>
    <t>Dell México SA de CV</t>
  </si>
  <si>
    <t>BANAMEX 002180002260330177</t>
  </si>
  <si>
    <t>Diana Lucia Hernandez Fabián</t>
  </si>
  <si>
    <t>BBVA BANCOMER 012628026261339757</t>
  </si>
  <si>
    <t>Editorial Porrúa SA de CV</t>
  </si>
  <si>
    <t>BANAMEX 002180087005280588</t>
  </si>
  <si>
    <t>Ignacio Mateo Cruz</t>
  </si>
  <si>
    <t>AFIRME 062180008123610583</t>
  </si>
  <si>
    <t>Javier Rodríguez Beltrán</t>
  </si>
  <si>
    <t>AFIRME 062180008123642001</t>
  </si>
  <si>
    <t>BANORTE IXE 072610006403740088</t>
  </si>
  <si>
    <t>Julio Alberto Salgado Cano</t>
  </si>
  <si>
    <t>BBVA BANCOMER 012180026544643705</t>
  </si>
  <si>
    <t>SACJ830830B36</t>
  </si>
  <si>
    <t>Ricardo Garrido Wong</t>
  </si>
  <si>
    <t>BANAMEX 002637700883145633</t>
  </si>
  <si>
    <t>Roberta Carrera Martínez</t>
  </si>
  <si>
    <t>BANORTE IXE 072670008268662682</t>
  </si>
  <si>
    <t>CAMR710714US6</t>
  </si>
  <si>
    <t>Muricy Sanchez Silva</t>
  </si>
  <si>
    <t>BBVA BANCOMER 012060014959883813</t>
  </si>
  <si>
    <t>Randy Alzate Rodríguez</t>
  </si>
  <si>
    <t>BANAMEX 002624091301523491</t>
  </si>
  <si>
    <t>AARR791007F2A</t>
  </si>
  <si>
    <t>Pedro Zúñiga Alvarez</t>
  </si>
  <si>
    <t>BANAMEX 002180041479853859</t>
  </si>
  <si>
    <t>ZUAP650128PX9</t>
  </si>
  <si>
    <t>Noé Saúl Escobar Cruz</t>
  </si>
  <si>
    <t>BANAMEX 002637701215453552</t>
  </si>
  <si>
    <t>Sistemas Técnicos de Información y Avanc</t>
  </si>
  <si>
    <t>BANAMEX 002180418300291744</t>
  </si>
  <si>
    <t>STI950823MJ5</t>
  </si>
  <si>
    <t>Alessia Zárate Antonio</t>
  </si>
  <si>
    <t>SANTANDER 014617565967289804</t>
  </si>
  <si>
    <t>ZAAA850612CW6</t>
  </si>
  <si>
    <t>Anabel Santiago Carrera</t>
  </si>
  <si>
    <t>SANTANDER 014855566868151148</t>
  </si>
  <si>
    <t>SACA8707047F2</t>
  </si>
  <si>
    <t>Amayanii Robles Meléndez</t>
  </si>
  <si>
    <t>SANTANDER 014626605757837634</t>
  </si>
  <si>
    <t>Amanda Violeta Zapote Trejo</t>
  </si>
  <si>
    <t>SANTANDER 014180605896972682</t>
  </si>
  <si>
    <t>ZATA910531492</t>
  </si>
  <si>
    <t>Andres Alvarez Garcia</t>
  </si>
  <si>
    <t>SANTANDER 014180200093764739</t>
  </si>
  <si>
    <t>AAGA901123AK3</t>
  </si>
  <si>
    <t>Ariadna Barrera Vazquez</t>
  </si>
  <si>
    <t>AFIRME 062180008121775679</t>
  </si>
  <si>
    <t>Armando Espinoza Carrera</t>
  </si>
  <si>
    <t>BBVA BANCOMER 012610011577847082</t>
  </si>
  <si>
    <t>EICA460206M25</t>
  </si>
  <si>
    <t>Corina Diaz Carvajal</t>
  </si>
  <si>
    <t>BANCOPPEL 137840101622499209</t>
  </si>
  <si>
    <t>DICC8803143F7</t>
  </si>
  <si>
    <t>BBVA BANCOMER 012637011060051012</t>
  </si>
  <si>
    <t>TEVD791107743</t>
  </si>
  <si>
    <t>BANCOPPEL 137180102563346701</t>
  </si>
  <si>
    <t>JUSD930107CK4</t>
  </si>
  <si>
    <t>CARGO EN CUENTA
SERVICIO-PAGO DE IMPUESTOS FEDERALES DEP
REF-021713LZ200016353481</t>
  </si>
  <si>
    <t>SANTANDER 014427566284248885</t>
  </si>
  <si>
    <t>MEME7412309Y5</t>
  </si>
  <si>
    <t>BBVA BANCOMER 012420029023430028</t>
  </si>
  <si>
    <t>NUBE830122F89</t>
  </si>
  <si>
    <t>Eva Aguilar Reyes</t>
  </si>
  <si>
    <t>BBVA BANCOMER 012180011311524240</t>
  </si>
  <si>
    <t>AURE841219210</t>
  </si>
  <si>
    <t>Felipe Vázquez Zacarías</t>
  </si>
  <si>
    <t>BANCO AZTECA 127180013167267657</t>
  </si>
  <si>
    <t>VAZF660511FD4</t>
  </si>
  <si>
    <t>Grupo Kois SA de CV</t>
  </si>
  <si>
    <t>SCOTIA BANK 044610092026669601</t>
  </si>
  <si>
    <t>Guillermina Benítez Núñez</t>
  </si>
  <si>
    <t>BANCOPPEL 137616102646473188</t>
  </si>
  <si>
    <t>BENG8810275P7</t>
  </si>
  <si>
    <t>Hilda Sabina Martínez Gaytán</t>
  </si>
  <si>
    <t>BANORTE IXE 072610004200198194</t>
  </si>
  <si>
    <t>BANAMEX 002180903196756623</t>
  </si>
  <si>
    <t>AICH821014E24</t>
  </si>
  <si>
    <t>Javier Regalado Enríquez</t>
  </si>
  <si>
    <t>BANCOPPEL 137616102711871958</t>
  </si>
  <si>
    <t>REEJ830830FF1</t>
  </si>
  <si>
    <t>Jonathan Idar Flores Morales</t>
  </si>
  <si>
    <t>BBVA BANCOMER 012180011488632104</t>
  </si>
  <si>
    <t>FOMJ891017IP4</t>
  </si>
  <si>
    <t>Jorge Bernardo Pereda Jiménez</t>
  </si>
  <si>
    <t>BANORTE IXE 072670003055934984</t>
  </si>
  <si>
    <t>José Antonio Vázquez</t>
  </si>
  <si>
    <t>SANTANDER 014617566867527759</t>
  </si>
  <si>
    <t>VAGA620705J51</t>
  </si>
  <si>
    <t>José Ricardo Ramírez Ramírez</t>
  </si>
  <si>
    <t>BBVA BANCOMER 012180011277191911</t>
  </si>
  <si>
    <t>RARR670207HM3</t>
  </si>
  <si>
    <t>Josué Ramírez Hernández</t>
  </si>
  <si>
    <t>BANAMEX 002180701100376259</t>
  </si>
  <si>
    <t>RAHJ871211G96</t>
  </si>
  <si>
    <t>Judith Pereda Juárez</t>
  </si>
  <si>
    <t>BANCO AZTECA 127614013154209631</t>
  </si>
  <si>
    <t>Karen Magdalena Utrera Perdomo</t>
  </si>
  <si>
    <t>BANCOPPEL 137616102707566332</t>
  </si>
  <si>
    <t>UETK851114IG9</t>
  </si>
  <si>
    <t>Kenia Ramírez Hernández</t>
  </si>
  <si>
    <t>BANORTE IXE 072610002915707254</t>
  </si>
  <si>
    <t>RAHK801005DU7</t>
  </si>
  <si>
    <t>Martín Aguilar Mondragón</t>
  </si>
  <si>
    <t>BANCO AZTECA 127614013153881762</t>
  </si>
  <si>
    <t>AUMM621108DV6</t>
  </si>
  <si>
    <t>BANCOPPEL 137180102719798815</t>
  </si>
  <si>
    <t>MOVN8702268B9</t>
  </si>
  <si>
    <t>Proyectos Eléctricos de la Costa SA de C</t>
  </si>
  <si>
    <t>BBVA BANCOMER 012624001081062663</t>
  </si>
  <si>
    <t>PEC010514P30</t>
  </si>
  <si>
    <t>Ramon Nonato Lagunas Bartolo</t>
  </si>
  <si>
    <t>HSBC 021617040201484828</t>
  </si>
  <si>
    <t>LABR520123BMB</t>
  </si>
  <si>
    <t>BANAMEX 002180902983200956</t>
  </si>
  <si>
    <t>RACR940425JP5</t>
  </si>
  <si>
    <t>Roberto Octavio Sarmiento Enríquez</t>
  </si>
  <si>
    <t>BANAMEX 002050902680246961</t>
  </si>
  <si>
    <t>SAER8908174V0</t>
  </si>
  <si>
    <t>HSBC 021180061928337638</t>
  </si>
  <si>
    <t>AIGJ610412LC4</t>
  </si>
  <si>
    <t>Samuel Pérez Nieto</t>
  </si>
  <si>
    <t>BANAMEX 002180700089767650</t>
  </si>
  <si>
    <t>PENS6503145J8</t>
  </si>
  <si>
    <t>Saúl Garay Sánchez</t>
  </si>
  <si>
    <t>HSBC 021180001771499958</t>
  </si>
  <si>
    <t>GASS690428H75</t>
  </si>
  <si>
    <t>BANAMEX 002868070074082716</t>
  </si>
  <si>
    <t>LOAS870402P29</t>
  </si>
  <si>
    <t>Víctor Manuel Toledo Enríquez</t>
  </si>
  <si>
    <t>BANCOPPEL 137616102712410253</t>
  </si>
  <si>
    <t>TOEV830620H66</t>
  </si>
  <si>
    <t>Yazmín Yesenia Sánchez Bautista</t>
  </si>
  <si>
    <t>BANCO AZTECA 127614013106825458</t>
  </si>
  <si>
    <t>SABY870813AX6</t>
  </si>
  <si>
    <t>BANAMEX 002610902769012647</t>
  </si>
  <si>
    <t>RUSA8601271P1</t>
  </si>
  <si>
    <t>BANORTE IXE 072610004122389324</t>
  </si>
  <si>
    <t>VILA9007147EA</t>
  </si>
  <si>
    <t>Angel Tzanahua Gómez</t>
  </si>
  <si>
    <t>BANAMEX 002670700638987498</t>
  </si>
  <si>
    <t>Antonio Rivera Lorenzo</t>
  </si>
  <si>
    <t>BBVA BANCOMER 012628004580889858</t>
  </si>
  <si>
    <t>RILA901202TV4</t>
  </si>
  <si>
    <t>Autotransportes Istmeños SA de CV</t>
  </si>
  <si>
    <t>BANORTE IXE 072617001262751863</t>
  </si>
  <si>
    <t>AIS920812BN5</t>
  </si>
  <si>
    <t>Bladimir Mejia Vicente</t>
  </si>
  <si>
    <t>HSBC 021610064210862029</t>
  </si>
  <si>
    <t>MEVB7508038J3</t>
  </si>
  <si>
    <t>Carlos Manuel Hernández Martínez</t>
  </si>
  <si>
    <t>BANCOPPEL 137616102717492904</t>
  </si>
  <si>
    <t>HEMC880113RA9</t>
  </si>
  <si>
    <t>Carlos Miguel Jarquín Ramírez</t>
  </si>
  <si>
    <t>SANTANDER 014610605670845447</t>
  </si>
  <si>
    <t>Carolina Romo Diaz</t>
  </si>
  <si>
    <t>SANTANDER 014610605874139661</t>
  </si>
  <si>
    <t>RODC8608239T0</t>
  </si>
  <si>
    <t>BBVA BANCOMER 012637001798539366</t>
  </si>
  <si>
    <t>DOVC570401KM3</t>
  </si>
  <si>
    <t>SANTANDER 014626605906872301</t>
  </si>
  <si>
    <t>GAHD870504CT9</t>
  </si>
  <si>
    <t>Edgar Ixtla Ramírez</t>
  </si>
  <si>
    <t>BANAMEX 002180408902679224</t>
  </si>
  <si>
    <t>IARE790622MK3</t>
  </si>
  <si>
    <t>Elizabeth Antonio Jara</t>
  </si>
  <si>
    <t>BBVA BANCOMER 012610001438567398</t>
  </si>
  <si>
    <t>AOJE740726JK9</t>
  </si>
  <si>
    <t>Eloy García García</t>
  </si>
  <si>
    <t>BANCO AZTECA 127614013567496471</t>
  </si>
  <si>
    <t>GAGE830125PN2</t>
  </si>
  <si>
    <t>BANSEFI 166622011772742127</t>
  </si>
  <si>
    <t>ROLE600803B65</t>
  </si>
  <si>
    <t>Francisco Velasco Mendez</t>
  </si>
  <si>
    <t>BANCO AZTECA 127636013198380853</t>
  </si>
  <si>
    <t>VEMF670402ML6</t>
  </si>
  <si>
    <t>SANTANDER 014626605906799400</t>
  </si>
  <si>
    <t>JIMG650717I1A</t>
  </si>
  <si>
    <t>Grupo Rullan, S. A. DE C. V.</t>
  </si>
  <si>
    <t>BBVA BANCOMER 012905001835881227</t>
  </si>
  <si>
    <t>GRU8712288Q4</t>
  </si>
  <si>
    <t>Herminio Aquino Vasquez</t>
  </si>
  <si>
    <t>BANCOPPEL 137617100742570096</t>
  </si>
  <si>
    <t>Isabel Lopez Gaspar</t>
  </si>
  <si>
    <t>BANSEFI 166622011780751058</t>
  </si>
  <si>
    <t>LOGI800723IJ5</t>
  </si>
  <si>
    <t>Jair Rodriguez Alvarado</t>
  </si>
  <si>
    <t>SANTANDER 014626566868590200</t>
  </si>
  <si>
    <t>MIPF6106236V4</t>
  </si>
  <si>
    <t>Jarith Ariadna Rivas Durán</t>
  </si>
  <si>
    <t>BBVA BANCOMER 012624015179204743</t>
  </si>
  <si>
    <t>RIDJ891217770</t>
  </si>
  <si>
    <t>Javier Peralta López</t>
  </si>
  <si>
    <t>BBVA BANCOMER 012320026757817874</t>
  </si>
  <si>
    <t>SANTANDER 014626566868606110</t>
  </si>
  <si>
    <t>SANTANDER 014626605906435405</t>
  </si>
  <si>
    <t>JAVJ920724PN1</t>
  </si>
  <si>
    <t>Jorge Quetzal Argueta Prado</t>
  </si>
  <si>
    <t>BANAMEX 002470080780706269</t>
  </si>
  <si>
    <t>AUPJ831007RE0</t>
  </si>
  <si>
    <t>SANTANDER 014626605906441790</t>
  </si>
  <si>
    <t>SIMG9111038A2</t>
  </si>
  <si>
    <t>SCOTIA BANK 044180001018791215</t>
  </si>
  <si>
    <t>BAJJ810210S28</t>
  </si>
  <si>
    <t>Luisa Ortega Merlín</t>
  </si>
  <si>
    <t>BANSEFI 166622011780986519</t>
  </si>
  <si>
    <t>OEML700810GC0</t>
  </si>
  <si>
    <t>Marco Antonio Aveleyra Monroy</t>
  </si>
  <si>
    <t>BBVA BANCOMER 012180014261040965</t>
  </si>
  <si>
    <t>Marycruz López Valencia</t>
  </si>
  <si>
    <t>BBVA BANCOMER 012623026778125909</t>
  </si>
  <si>
    <t>LOVM840916LB2</t>
  </si>
  <si>
    <t>Mauro Velasco Hernández</t>
  </si>
  <si>
    <t>HSBC 021624064407468361</t>
  </si>
  <si>
    <t>VEHM830115QP3</t>
  </si>
  <si>
    <t>Mayumi López Calderón</t>
  </si>
  <si>
    <t>BBVA BANCOMER 012616011495064970</t>
  </si>
  <si>
    <t>LOCM830821RH9</t>
  </si>
  <si>
    <t>BANORTE IXE 072610003055335242</t>
  </si>
  <si>
    <t>AUVO870309923</t>
  </si>
  <si>
    <t>BBVA BANCOMER 012610015049908031</t>
  </si>
  <si>
    <t>PETR8302139M8</t>
  </si>
  <si>
    <t>BANCOPPEL 137628101866721816</t>
  </si>
  <si>
    <t>JIAS890801B91</t>
  </si>
  <si>
    <t>Sandra Hipolito Jose</t>
  </si>
  <si>
    <t>SANTANDER 014855605914085469</t>
  </si>
  <si>
    <t>HIJS860105DI9</t>
  </si>
  <si>
    <t>BANAMEX 002180901684474927</t>
  </si>
  <si>
    <t>AUOS801023V52</t>
  </si>
  <si>
    <t>Severiano Levi Lopez Cruz</t>
  </si>
  <si>
    <t>HSBC 021624040533450212</t>
  </si>
  <si>
    <t>LOCS6902211Q6</t>
  </si>
  <si>
    <t>Silverio Jose Juarez</t>
  </si>
  <si>
    <t>HSBC 021635061585132763</t>
  </si>
  <si>
    <t>JOJS780606K72</t>
  </si>
  <si>
    <t>TRASPASO</t>
  </si>
  <si>
    <t>Virginia Damariz Escobar de la Rosa</t>
  </si>
  <si>
    <t>BANCO AZTECA 127180013203822765</t>
  </si>
  <si>
    <t>EORV910605HA5</t>
  </si>
  <si>
    <t>Abel Valent Rosas Muñoz</t>
  </si>
  <si>
    <t>BANAMEX 002671064460656784</t>
  </si>
  <si>
    <t>ROMA880521F79</t>
  </si>
  <si>
    <t>Biblioteca Popular San Jerónimo Doctor A</t>
  </si>
  <si>
    <t>BBVA BANCOMER 012616001106504043</t>
  </si>
  <si>
    <t>BANAMEX 002180701260006838</t>
  </si>
  <si>
    <t>Desarrollo de Medios SA de CV</t>
  </si>
  <si>
    <t>BBVA BANCOMER 012180004432761986</t>
  </si>
  <si>
    <t>Eldai Garcia Jimenez</t>
  </si>
  <si>
    <t>BANCO AZTECA 127634013244776300</t>
  </si>
  <si>
    <t>GAJE851224U83</t>
  </si>
  <si>
    <t>Hotelería de Jalapa</t>
  </si>
  <si>
    <t>BBVA BANCOMER 012905001558524638</t>
  </si>
  <si>
    <t>HXA060426NFA</t>
  </si>
  <si>
    <t>Jacobo Humberto Arellano Amaya</t>
  </si>
  <si>
    <t>BANCO AZTECA 127640013841770515</t>
  </si>
  <si>
    <t>AEAJ740325945</t>
  </si>
  <si>
    <t>Libreria del Sotano Coyoacan SA de CV</t>
  </si>
  <si>
    <t>BBVA BANCOMER 012180001356530458</t>
  </si>
  <si>
    <t>LSC860522T94</t>
  </si>
  <si>
    <t>Maydelit Garrido Wong</t>
  </si>
  <si>
    <t>BANORTE IXE 072610008546169524</t>
  </si>
  <si>
    <t>GAWM780201177</t>
  </si>
  <si>
    <t>Operadora Margiae SA de CV</t>
  </si>
  <si>
    <t>BBVA BANCOMER 012180001099301245</t>
  </si>
  <si>
    <t>OMA161213AH7</t>
  </si>
  <si>
    <t>Rafael Perez Pacheco</t>
  </si>
  <si>
    <t>BBVA BANCOMER 012180011165917016</t>
  </si>
  <si>
    <t>Rosa Verónica Mora Inocencio</t>
  </si>
  <si>
    <t>BBVA BANCOMER 012628001956403939</t>
  </si>
  <si>
    <t>MOIR8605136EA</t>
  </si>
  <si>
    <t>BANCOPPEL 137628101745593398</t>
  </si>
  <si>
    <t>OELA7202058U2</t>
  </si>
  <si>
    <t>Cipriano Dominguez Villalobos</t>
  </si>
  <si>
    <t>SANTANDER 014637565238167813</t>
  </si>
  <si>
    <t>Diana Asbell Lopez Carrera</t>
  </si>
  <si>
    <t>BANCOPPEL 137840130037088153</t>
  </si>
  <si>
    <t>LOCD820628R20</t>
  </si>
  <si>
    <t>Enrique Sánchez Menéndez</t>
  </si>
  <si>
    <t>SANTANDER 014855605775495942</t>
  </si>
  <si>
    <t>SAME800327HGA</t>
  </si>
  <si>
    <t>Escuela Universitaria en Sistemas de Bio</t>
  </si>
  <si>
    <t>BANORTE IXE 072624003165651831</t>
  </si>
  <si>
    <t>EUS170116V5A</t>
  </si>
  <si>
    <t>Ildefonso Castillo Sebastian</t>
  </si>
  <si>
    <t>BANCOPPEL 137840102794397704</t>
  </si>
  <si>
    <t>CASI770225S51</t>
  </si>
  <si>
    <t>Miguel Angel Rodriguez Rangel</t>
  </si>
  <si>
    <t>BANCOPPEL 137628102105763262</t>
  </si>
  <si>
    <t>RORM721001B21</t>
  </si>
  <si>
    <t>Croma Digital SA de CV</t>
  </si>
  <si>
    <t>BBVA BANCOMER 012180001495087671</t>
  </si>
  <si>
    <t>CDI050910PM3</t>
  </si>
  <si>
    <t>Mundo Escolar y de Oficinas SA de CV</t>
  </si>
  <si>
    <t>BBVA BANCOMER 012180001943886159</t>
  </si>
  <si>
    <t>MEO131015NB4</t>
  </si>
  <si>
    <t>Hilda Sabina Martinez Gaytan</t>
  </si>
  <si>
    <t>SCOTIA BANK 044610092030083396</t>
  </si>
  <si>
    <t>SCOTIA BANK 044840056017529443</t>
  </si>
  <si>
    <t>AEGB7410032Q0</t>
  </si>
  <si>
    <t>Escuela Universitaria Ixtepeca AC</t>
  </si>
  <si>
    <t>BBVA BANCOMER 012616001109197648</t>
  </si>
  <si>
    <t>EUI170116N89</t>
  </si>
  <si>
    <t>Erika Ramirez Urbina</t>
  </si>
  <si>
    <t>BBVA BANCOMER 012840029193660243</t>
  </si>
  <si>
    <t>RAUE900122TZ0</t>
  </si>
  <si>
    <t>Fernando Molina Crispín</t>
  </si>
  <si>
    <t>BANORTE IXE 072610005665677864</t>
  </si>
  <si>
    <t>MOCF781106AK9</t>
  </si>
  <si>
    <t>Jonathan Zarate Calleja</t>
  </si>
  <si>
    <t>BANCOPPEL 137180102546902748</t>
  </si>
  <si>
    <t>ZACJ960328MB1</t>
  </si>
  <si>
    <t>Lizbeth Hernández Carmona</t>
  </si>
  <si>
    <t>BANORTE IXE 072637003097667773</t>
  </si>
  <si>
    <t>HECL860325KL0</t>
  </si>
  <si>
    <t>Maria Fernanda Barbosa Sosa</t>
  </si>
  <si>
    <t>BBVA BANCOMER 012628027972957155</t>
  </si>
  <si>
    <t>BASF910609I18</t>
  </si>
  <si>
    <t>Steffi Charis Carrasco</t>
  </si>
  <si>
    <t>BANCOPPEL 137626102921198314</t>
  </si>
  <si>
    <t>CACS920701C46</t>
  </si>
  <si>
    <t>Escuela Universitaria de Agricultura Zaa</t>
  </si>
  <si>
    <t>SCOTIA BANK 044610092030386886</t>
  </si>
  <si>
    <t>EUA170118KT2</t>
  </si>
  <si>
    <t>EAYAC</t>
  </si>
  <si>
    <t>BBVA BANCOMER 012051001111417599</t>
  </si>
  <si>
    <t>Escuela Universitaria de la Mazateca Ba</t>
  </si>
  <si>
    <t>BBVA BANCOMER 012628001111774351</t>
  </si>
  <si>
    <t>EUM170116J96</t>
  </si>
  <si>
    <t>HB Cordoba SA de CV</t>
  </si>
  <si>
    <t>BBVA BANCOMER 012905001934678991</t>
  </si>
  <si>
    <t>BBVA BANCOMER 012180011509652351</t>
  </si>
  <si>
    <t>Jose Miguel Vargas Vizuet</t>
  </si>
  <si>
    <t>BAJIO 030840900005319806</t>
  </si>
  <si>
    <t>CAMC770429QW7</t>
  </si>
  <si>
    <t>Carlos Emiliano Calderon Mercado</t>
  </si>
  <si>
    <t>RALA440116790</t>
  </si>
  <si>
    <t>Alfredo Ramírez López</t>
  </si>
  <si>
    <t>Tipo de Cargo</t>
  </si>
  <si>
    <t>Especificación</t>
  </si>
  <si>
    <t>Tipo de cargo</t>
  </si>
  <si>
    <t>Contratación de Servicios</t>
  </si>
  <si>
    <t>Nómina</t>
  </si>
  <si>
    <t>Adquisición de Mercancias</t>
  </si>
  <si>
    <t>Sin respuesta</t>
  </si>
  <si>
    <t>Fecha de respuesta</t>
  </si>
  <si>
    <t>Fojas respuesta</t>
  </si>
  <si>
    <t>Fojas requerimiento</t>
  </si>
  <si>
    <t># Oficio Requerimiento</t>
  </si>
  <si>
    <t>Fecha requerimiento</t>
  </si>
  <si>
    <t xml:space="preserve">INE/OAX/JD05/VE/415/2021 </t>
  </si>
  <si>
    <t>4580-4590</t>
  </si>
  <si>
    <t xml:space="preserve">4591-4604 </t>
  </si>
  <si>
    <t xml:space="preserve">INE/OAX-JD40/VE/0675/2021 </t>
  </si>
  <si>
    <t>No se recibieron depósitos adicionales.
No es afiliada, pero si simpatizante del partido Morena, debido a que su difunto esposo era militante activo de morena y fue presidente municipal de San Felipe Jalapa de Díaz, Oaxaca, al fallecer continuó desempeñándose como Presidenta Honoraria del DIF Municipal.
No se ha prestados servicios profesionales a Morena.
Fue postulada al cargo de Presidenta Municipal de San Felipe Jalapa de Díaz, Oaxaca, en el Proceso Electoral Local 2020-2021</t>
  </si>
  <si>
    <t xml:space="preserve">INE/UTF/DRN/419/2021 </t>
  </si>
  <si>
    <t xml:space="preserve">4465-4478 </t>
  </si>
  <si>
    <t xml:space="preserve">4479- 4500 </t>
  </si>
  <si>
    <t xml:space="preserve">INE/UTF/DRN/417/2021 </t>
  </si>
  <si>
    <t xml:space="preserve">4511-4520 </t>
  </si>
  <si>
    <t xml:space="preserve">4521-4532 </t>
  </si>
  <si>
    <t xml:space="preserve">INE/OAX/JD9/VE/484/2021 </t>
  </si>
  <si>
    <t xml:space="preserve">4605-4613 </t>
  </si>
  <si>
    <t xml:space="preserve">4614-4622 </t>
  </si>
  <si>
    <t xml:space="preserve">4706-4713 </t>
  </si>
  <si>
    <t xml:space="preserve">5064-5074 </t>
  </si>
  <si>
    <t xml:space="preserve">INE/OAX/JD02/VE/0470/2021 </t>
  </si>
  <si>
    <t xml:space="preserve">INE/UTF/DRN/429/2021 </t>
  </si>
  <si>
    <t xml:space="preserve">4672-4681 </t>
  </si>
  <si>
    <t xml:space="preserve">5014-5029 </t>
  </si>
  <si>
    <t xml:space="preserve">INE/OAX/JD05//VE/489/2021 </t>
  </si>
  <si>
    <t xml:space="preserve">4682-4697 </t>
  </si>
  <si>
    <t xml:space="preserve">INE/UTF/DRN/428/2021 </t>
  </si>
  <si>
    <t xml:space="preserve">4698-4705 </t>
  </si>
  <si>
    <t xml:space="preserve">INE-PUE-JDE15-VED-0388-2021 </t>
  </si>
  <si>
    <t xml:space="preserve">5363- 5369 </t>
  </si>
  <si>
    <t xml:space="preserve">INE-JDE38-MEX/VS/1033/2021 </t>
  </si>
  <si>
    <t xml:space="preserve">INE-JDE38-MEX/VS/1031/2021 </t>
  </si>
  <si>
    <t xml:space="preserve">5131-5139 </t>
  </si>
  <si>
    <t xml:space="preserve">5140- 5191 </t>
  </si>
  <si>
    <t>Fue omiso en informar si se recibieron depósitos adicionales.
No presta servicios al partido político Morena.
Fue omisivo en responder si es simpatizante o militante.
Fue omisivo en responder si ha sido postulado a un cargo de elección popular o partidista por el partido político Morena. Copia de credencial para votar.</t>
  </si>
  <si>
    <t xml:space="preserve">INE/OAX/JD02/VE/0472/2021 </t>
  </si>
  <si>
    <t xml:space="preserve">4949-4958 </t>
  </si>
  <si>
    <t xml:space="preserve">5265-5267 </t>
  </si>
  <si>
    <t xml:space="preserve">INE/OAX/JD07/VS/0359/2021 </t>
  </si>
  <si>
    <t>N/A</t>
  </si>
  <si>
    <t xml:space="preserve">4557-4566 </t>
  </si>
  <si>
    <t xml:space="preserve">INE/UTF/DRN/418/2021 </t>
  </si>
  <si>
    <t xml:space="preserve">4567-4579 </t>
  </si>
  <si>
    <t xml:space="preserve">INE/OAX/JD07/VS/0360/2021 </t>
  </si>
  <si>
    <t xml:space="preserve">INE/OAX/JD05/VS/423/2021 </t>
  </si>
  <si>
    <t xml:space="preserve">INE/OAX/JD07/VS/0372/2021 </t>
  </si>
  <si>
    <t xml:space="preserve">4722-4729 </t>
  </si>
  <si>
    <t xml:space="preserve">4780-4791 </t>
  </si>
  <si>
    <t xml:space="preserve">5075-5084 </t>
  </si>
  <si>
    <t xml:space="preserve">INE/OAX/JD07/VS/0387/2021 </t>
  </si>
  <si>
    <t xml:space="preserve">4759-4769 </t>
  </si>
  <si>
    <t xml:space="preserve">INE/OAX/JD02/VE/0471/2021 </t>
  </si>
  <si>
    <t xml:space="preserve">4770-4779 </t>
  </si>
  <si>
    <t xml:space="preserve">INE/OAX/JD09/VS/500/2021 </t>
  </si>
  <si>
    <t xml:space="preserve">4792-4800 </t>
  </si>
  <si>
    <t xml:space="preserve">INE/OAX/JL/VE/0680/2021 </t>
  </si>
  <si>
    <t xml:space="preserve">4801-4812 </t>
  </si>
  <si>
    <t xml:space="preserve">4813-4821 </t>
  </si>
  <si>
    <t xml:space="preserve">5262-5264 </t>
  </si>
  <si>
    <t xml:space="preserve">4822-4833 </t>
  </si>
  <si>
    <t xml:space="preserve">INE/OAX/JL/VE/0682/2021 </t>
  </si>
  <si>
    <t xml:space="preserve">4834-4845 </t>
  </si>
  <si>
    <t xml:space="preserve">INE/OAX/JL/VE/0683/2021 </t>
  </si>
  <si>
    <t xml:space="preserve">4846-4861 </t>
  </si>
  <si>
    <t xml:space="preserve">4862-4870 </t>
  </si>
  <si>
    <t xml:space="preserve">INE/OAX/JD09/VE/501/2021 </t>
  </si>
  <si>
    <t xml:space="preserve">INE/OAX/JD05/VE/490/2021 </t>
  </si>
  <si>
    <t xml:space="preserve">5054-5063 </t>
  </si>
  <si>
    <t xml:space="preserve">INE/OAX/JD05//VE/491/2021 </t>
  </si>
  <si>
    <t xml:space="preserve">5030-5043 </t>
  </si>
  <si>
    <t xml:space="preserve">INE/OAX/JD05/VE/492/2021 </t>
  </si>
  <si>
    <t xml:space="preserve">5044-5053 </t>
  </si>
  <si>
    <t xml:space="preserve">INE/OAX/JD05/VE/493/2021 </t>
  </si>
  <si>
    <t xml:space="preserve">4999-5013 </t>
  </si>
  <si>
    <t xml:space="preserve">INE/OAX/JD07/VE/0388/2021 </t>
  </si>
  <si>
    <t xml:space="preserve">INE/OAX/JD07/VE/0389/2021 </t>
  </si>
  <si>
    <t xml:space="preserve">4882-4894 </t>
  </si>
  <si>
    <t xml:space="preserve">INE/OAX/JD09/VE/502/2021 </t>
  </si>
  <si>
    <t xml:space="preserve">4895-4908 </t>
  </si>
  <si>
    <t xml:space="preserve">INE/OAX/JD09/VE/503/2021 </t>
  </si>
  <si>
    <t xml:space="preserve">4909- 4923 </t>
  </si>
  <si>
    <t xml:space="preserve">INE/OAX/JD02/VE/473/2021 </t>
  </si>
  <si>
    <t xml:space="preserve">4924-4939 </t>
  </si>
  <si>
    <t xml:space="preserve">INE/OAX/JD07/VE/0390/2021 </t>
  </si>
  <si>
    <t xml:space="preserve">4940-4948 </t>
  </si>
  <si>
    <t xml:space="preserve">INE-JDE38-MEX/VS/1024/2021 </t>
  </si>
  <si>
    <t>15/11/231</t>
  </si>
  <si>
    <t xml:space="preserve">INE/JDE05/VE/969/2021 </t>
  </si>
  <si>
    <t xml:space="preserve">INE-JDE38-MEX/VS/1025/2021 </t>
  </si>
  <si>
    <t xml:space="preserve">5243-5252 </t>
  </si>
  <si>
    <t xml:space="preserve">5231-5242 </t>
  </si>
  <si>
    <t xml:space="preserve">5222-5230 </t>
  </si>
  <si>
    <t xml:space="preserve">INE-JDE38-MEX/VS/1027/2021 </t>
  </si>
  <si>
    <t>INE-JDE38-MEX/VS/1028/2021</t>
  </si>
  <si>
    <t xml:space="preserve">5210-5221 </t>
  </si>
  <si>
    <t xml:space="preserve">INE-JDE38-MEX/VS/1029/2021 </t>
  </si>
  <si>
    <t xml:space="preserve">5201- 5209 </t>
  </si>
  <si>
    <t xml:space="preserve">5192- 5200 </t>
  </si>
  <si>
    <t xml:space="preserve">INE-JDE38-MEX/VS/1030/2021 </t>
  </si>
  <si>
    <t xml:space="preserve">INE-JDE38-MEX/VS/1032/2021 </t>
  </si>
  <si>
    <t xml:space="preserve">5122- 5130 </t>
  </si>
  <si>
    <t xml:space="preserve">INE-JDE38-MEX/VS/1034/2021 </t>
  </si>
  <si>
    <t xml:space="preserve">5103- 5112 </t>
  </si>
  <si>
    <t xml:space="preserve">INE-JDE01TAB/VS/2927/21 </t>
  </si>
  <si>
    <t xml:space="preserve">5375-5388 </t>
  </si>
  <si>
    <t xml:space="preserve">INE/JLE-CM/7251/2021 </t>
  </si>
  <si>
    <t xml:space="preserve">5308-5316 </t>
  </si>
  <si>
    <t xml:space="preserve">INE/JLE-CM/7252/2021 </t>
  </si>
  <si>
    <t xml:space="preserve">5317-5323 </t>
  </si>
  <si>
    <t xml:space="preserve">INE/JLE-CM/7253/2021 </t>
  </si>
  <si>
    <t xml:space="preserve">5324-5333 </t>
  </si>
  <si>
    <t xml:space="preserve">INE/JLE-CM/7254/2021 </t>
  </si>
  <si>
    <t xml:space="preserve">5334-5340 </t>
  </si>
  <si>
    <t xml:space="preserve">5341-5347 </t>
  </si>
  <si>
    <t xml:space="preserve">5557-5564 </t>
  </si>
  <si>
    <t xml:space="preserve">INE/OAX-JD02/VE/0035/2022 </t>
  </si>
  <si>
    <t>Atendiendo personalmente la diligencias; sin embargo se negó a  firmar y se le notificó por estrados.</t>
  </si>
  <si>
    <t>Atendió personlamente la diligencia de notificación.</t>
  </si>
  <si>
    <t>Recibió personalmente el oficio de referencia, pero se negó a firmar, se le notifico por estadros.</t>
  </si>
  <si>
    <t>Atendió personalmente la diligencia.</t>
  </si>
  <si>
    <t>Se le notificó por estrados, al no haberse localizado el inmueble.</t>
  </si>
  <si>
    <t>Se le notificó por estrados, al negar rotundamente a recibir el oficio de requerimiento.</t>
  </si>
  <si>
    <t xml:space="preserve">Se notificó por estrados por ya no vivir en el domicilio. </t>
  </si>
  <si>
    <t>Se notificó por estrados por negar a recibir el oficio.</t>
  </si>
  <si>
    <t>Se notificó por estrados, al no atendido el citario.</t>
  </si>
  <si>
    <t>Se notificó por estrados por no atender el citario.</t>
  </si>
  <si>
    <t>Se notificó por estrados por no propocrionar identificación al momento de la diligencia de notificaición personal.</t>
  </si>
  <si>
    <t>Se notificó por estrados al no atender el citatorio.</t>
  </si>
  <si>
    <t>Se realizó la notificaicón con persona distinta por no atender el citatorio.</t>
  </si>
  <si>
    <t xml:space="preserve">Se notificó por estrados ante la imposibilidad de localizar el domicilio. </t>
  </si>
  <si>
    <t>Se notificó por estrado ante la negativa de recibir el oficio.</t>
  </si>
  <si>
    <t xml:space="preserve">5348-5357 </t>
  </si>
  <si>
    <t xml:space="preserve">INE/JLE-CM/7256/2021 </t>
  </si>
  <si>
    <t xml:space="preserve">INE/JLE-CM/559/2022 </t>
  </si>
  <si>
    <t>Otros</t>
  </si>
  <si>
    <t xml:space="preserve">Fines partidistas </t>
  </si>
  <si>
    <t>Se desconocen depositos</t>
  </si>
  <si>
    <t xml:space="preserve">5870-5902 </t>
  </si>
  <si>
    <t>INE/JLE-CM/560/2022</t>
  </si>
  <si>
    <t>5903-6079</t>
  </si>
  <si>
    <t>6151-6157</t>
  </si>
  <si>
    <t>6098-6107</t>
  </si>
  <si>
    <t>INE/JLE-CM/550/2022</t>
  </si>
  <si>
    <t>6121-6128</t>
  </si>
  <si>
    <t>INE/JLE-CM/554/2022</t>
  </si>
  <si>
    <t>6129-6137</t>
  </si>
  <si>
    <t>INE/JLE-CM/561/2022</t>
  </si>
  <si>
    <t>6138-6147</t>
  </si>
  <si>
    <t>INE/JLE-CM/563/2022</t>
  </si>
  <si>
    <t>6158-6167</t>
  </si>
  <si>
    <t>6168-6177</t>
  </si>
  <si>
    <t>INE/JLE-CM/574/2022</t>
  </si>
  <si>
    <t>6178-6184</t>
  </si>
  <si>
    <t>INE/JLE-CM/575/2022</t>
  </si>
  <si>
    <t>6195-6202</t>
  </si>
  <si>
    <t>INE/JLE-CM/576/2022</t>
  </si>
  <si>
    <t>INE/JLE-CM/577/2022</t>
  </si>
  <si>
    <t>6203-6210</t>
  </si>
  <si>
    <t>INE/JLE-CM/578/2022</t>
  </si>
  <si>
    <t>6211-6217</t>
  </si>
  <si>
    <t>INE/JLE-CM/579/2022</t>
  </si>
  <si>
    <t>6218-6225</t>
  </si>
  <si>
    <t>INE/JLE-VER/0193/2022</t>
  </si>
  <si>
    <t>6229-6241</t>
  </si>
  <si>
    <t>6242-6277</t>
  </si>
  <si>
    <t>6108-6114</t>
  </si>
  <si>
    <t>INE/JD16-VER/154/2022</t>
  </si>
  <si>
    <t xml:space="preserve">INE/JDE/VS/0477/2022 </t>
  </si>
  <si>
    <t>INE-JLE-CM/7255/2021</t>
  </si>
  <si>
    <t>INE/JLE-VS/GTO/100/2022</t>
  </si>
  <si>
    <t>6278-6292</t>
  </si>
  <si>
    <t>INE/JDE19/MEX/VE/103/2022</t>
  </si>
  <si>
    <t>6293-6310</t>
  </si>
  <si>
    <t>6311-6336</t>
  </si>
  <si>
    <t xml:space="preserve">INE/JLE/MOR/VE/0220/2022 </t>
  </si>
  <si>
    <t>INE/JLE-CM/1350/2022</t>
  </si>
  <si>
    <t xml:space="preserve">INE/JLE-CM/1352/2022 </t>
  </si>
  <si>
    <t xml:space="preserve">INE/JLE-CM/1355/2022 </t>
  </si>
  <si>
    <r>
      <t xml:space="preserve">Afirma que los depositos provenína Morena.                                                                                                                                                                                    Afirma que su labor fue la afiliación de personas al partido, la formación de comites de base en las seciones electorales y repartir el periodico </t>
    </r>
    <r>
      <rPr>
        <i/>
        <sz val="11"/>
        <color theme="1"/>
        <rFont val="Arial"/>
        <family val="2"/>
      </rPr>
      <t xml:space="preserve">Regeneración.                                                                                                                                                                                                                              </t>
    </r>
    <r>
      <rPr>
        <sz val="11"/>
        <color theme="1"/>
        <rFont val="Arial"/>
        <family val="2"/>
      </rPr>
      <t>No se recibieron depósitos adicionales</t>
    </r>
    <r>
      <rPr>
        <i/>
        <sz val="11"/>
        <color theme="1"/>
        <rFont val="Arial"/>
        <family val="2"/>
      </rPr>
      <t xml:space="preserve">.                                                                                                                                                                                                       </t>
    </r>
    <r>
      <rPr>
        <sz val="11"/>
        <color theme="1"/>
        <rFont val="Arial"/>
        <family val="2"/>
      </rPr>
      <t xml:space="preserve">Anexa fotografias y formatos de filaición. </t>
    </r>
  </si>
  <si>
    <t>Factura electronica F-6600 y F6601.                                                                                                                                                                                                                                        Acta constitutiva, Instrumento notarial.                                                                                                                                                                                                                              Estado de cuenta bancaria</t>
  </si>
  <si>
    <t xml:space="preserve">Relación de los equipos de computos vendidos: numeros de piezas, marca, tipo.                                                                                                                                         7 Certificados Fiscales Digitales por Internet.                                                                                                                                                                                                            Cedula de identificacipn fiscal                                                                                                                                          </t>
  </si>
  <si>
    <t xml:space="preserve">Equipo inmobiliario: anexa impresiones de pantalla de coreos electronicos respecto a la solicitud de cotizaciones; comprobantes de pago; facturas; constancias de situación fiscal; nota remisión con folo para la entrega del mobiliario.                                                              </t>
  </si>
  <si>
    <t>Equipo de computo: 9 impresoras marca HP; 8 proyectores LCD marca EPSON.                                                                                                                    Anexa la relación de equipos: marca, modelo, cantidad y uniad de medida; acta constitutiva; Certificado Fiscal Digital por Internet; impresiones dos movimientos SPEI; impresiones de correos electronicos; impresión de cotización; 2 impresiones de facturas fisicas.</t>
  </si>
  <si>
    <t xml:space="preserve">Anexa copia de poder notarial para actos y cobranzas. </t>
  </si>
  <si>
    <t xml:space="preserve">Anexa relación de libros vendidos: unidad, descripción y precio; 15 Certificados Digitales; copia de estado de cuenta bancaria; Cedula de Indentificación Fiscal. </t>
  </si>
  <si>
    <t xml:space="preserve">Anexa 3 testigos de publicaciones en el peridico la Jornada: 10 de junio de 2017, 21 de noviembre de 2017 y 11 de junio de 2018; acta constitutiva; constancia de situación fiscal; testimonio notarial; 3 Certificados Fiscales Digitales por Internet y XML. </t>
  </si>
  <si>
    <t>INE/OAX/JD09/VE/0040/2022</t>
  </si>
  <si>
    <t xml:space="preserve">Mercancias de mobiliario y articulos destinados a la decoración;  anexa copia de acta constitutiva; cotización; copia de deposito anticipado; factura; recibo de entrega y relación de domicilio de entrega. </t>
  </si>
  <si>
    <t>INE/OAX/JL/VE/0111/2022</t>
  </si>
  <si>
    <t>INE/JLE-CM/565/2022</t>
  </si>
  <si>
    <t>Venta de mobiliario; anexa impresión de cotización dirigada a Alicia Rangel Venzor; catalogo de mobiliario; catalogo de mobiliario; Cerificado Fiscal Digital por Internet.</t>
  </si>
  <si>
    <t xml:space="preserve">Se negaron a recibir el oficio y citatorio con el argumento de que el  oficio estaba mal dirigido, todavez que la institución academica "ya no se llama así", siendo lo actual  "Universiddades par el Binestar Benito Juarez  García, sede Azcapotzalco. </t>
  </si>
  <si>
    <t>Se notificó por estrados , al afirmarse que el inmueble está abandonado desde hace aproximadamente 1 año.</t>
  </si>
  <si>
    <t xml:space="preserve">Se notifica por estrados al no atender el llamado de la notificadora. </t>
  </si>
  <si>
    <t xml:space="preserve">Renta de pantalla de LED.                                                                                                                                                                                                                                  No se recibieron depósitos adicionales.
No militante ni simpatizante del partido Morena.
No labora o presta servicios al partido político Morena.
No ha sido postulada a ningún cargo de elección popular o partidista por el partido Morena.                                                                                             Anexa Cetrificado Fiscal Digital por Internet y cosntancia de situación fiscal.  </t>
  </si>
  <si>
    <t>INE/OAX/JD05/VE/0105/2022</t>
  </si>
  <si>
    <t>No se recibieron depósitos adicionales.
No es militante ni simpatizante del partido político Morena.
No ha sido postulado a ningún cargo de elección popular o partidista por el partido Morena.
No labora o presta servicios al partido político Morena.                                                                                                                                                                                  Certificados Fiscales Digitales por Internet. 
Copia simple de credencial para votar.
Cedula de Identificación Fiscal.</t>
  </si>
  <si>
    <t>Docente.                                                                                                                                                                                                                                                                                               No se recibieron depósitos adicionales.                                                                                                                                                                                                                    Es simpatizante del partido político Morena.                                                                                                                                                                                                                            No presta servicios al partido político Morena.                                                                                                                                                                                                          No ha sido postulado a ningún cargo de elección popular o partidista por el partido Morena.                                                                    Anexa 4 Certificados Digitales Fiscales por Internet; 4 listas de asistencia; copia de credencial para votar.</t>
  </si>
  <si>
    <t>Se le notificó por estrados, al no localizarce el inmueble.</t>
  </si>
  <si>
    <t xml:space="preserve">Se le notificó por estrados, por no atender el citatiorio. </t>
  </si>
  <si>
    <t xml:space="preserve">Docente.                                                                                                                                                                                                                                                                      No se recibieron depósitos adicionales.
No militante ni simpatizante del partido Morena.
No se ha prestados servicios profesionales a Morena.                                                                                                                                                                             Anexa constancia de docencia y credencial como profesor.
Anexa constancia de conclusión de servicios profesionales.                                                                                                                   </t>
  </si>
  <si>
    <t>Asistente adminsitrativo.                                                                                                                                                                                                                                                   No se recibieron depósitos adicionales.                                                                                                                                                                                                            Es simpatizante del partido político Morena.                                                                                                                                                                                                 No presta servicios al partido político Morena.                                                                                                                                                                                                No ha sido postulado a ningún cargo de elección popular o partidista por el partido Morena.                                                                                   Anexa facturas y copia de credencial para votar.</t>
  </si>
  <si>
    <t xml:space="preserve">Se notificó por estrados todavez que el requerido no vive ahí desde hace 3 años. </t>
  </si>
  <si>
    <t>Se notificó por estrados al no haber atendido al citatorio.</t>
  </si>
  <si>
    <t xml:space="preserve">INE/JLE-CM/566/2022 </t>
  </si>
  <si>
    <t xml:space="preserve">INE/JLE-VER/2537/2021 </t>
  </si>
  <si>
    <t xml:space="preserve">Hospedaje y renta de salón y/o banquetes.                                                                                                                                                                                                             Anexa relación de los servicios prestados: nombre, número de habitación y fecha; factura; estad de cuenta; tarjeta de registro de habitaciones; transferencias electronicas; fichas de deposito; copia acta constitutiva; copia de credencial para votar del representante legal; costancias de situación fiscal. </t>
  </si>
  <si>
    <t>Organismo Coordinador de las Universidades para el Bienestar</t>
  </si>
  <si>
    <t>INE/MICH/JDE11VS/186/2022</t>
  </si>
  <si>
    <t>El Programa  Escuelas Universitarias AC recibiió donativos individuales para sostener actividades de educación superior gratuita y los utilizó  exclusivamente para los gastos de operación de estas escuelas. Cada una de las asociaciones civiles que se mencionan contó con dpocumentos de fundación, consejo directivo y socios, y los utilizó exclusivamente para los gastos de operación.</t>
  </si>
  <si>
    <t xml:space="preserve">Afirma la persona requerida que desconoce el motivo de la estancia de las personas fisicas en el hotel de referencia.                                                                         Anexa seis notas; tarjetas de pre-registro; dos impresiones de recibos de la transacción; seis certificados digitales por internet; y copia de la cedula de identificación fiscal.   </t>
  </si>
  <si>
    <t>INE/JLE-CM/2208/2022</t>
  </si>
  <si>
    <t> INE/OAX/JD02/VS/110/2022</t>
  </si>
  <si>
    <t xml:space="preserve">Jesus Salvador Ávila González </t>
  </si>
  <si>
    <t xml:space="preserve">INE-JDE38-MEX/VE/145/2022 </t>
  </si>
  <si>
    <t xml:space="preserve">Sin especificar cual fue el servicio profesional realizado.                                                                                                                                          No se recibieron depósitos adicionales.                                                                                                                                                                                                                    No es simpatizante del partido político Morena.                                                                                                                                                                                                                            No presta servicios al partido político Morena.                                                                                                                                                                                                          No ha sido postulado a ningún cargo de elección popular o partidista por el partido Morena.                                                                No anexa documentación. </t>
  </si>
  <si>
    <t>6337-6345</t>
  </si>
  <si>
    <t>6346-6355</t>
  </si>
  <si>
    <t xml:space="preserve">INE/OAX/JL/VE/0304/2022 </t>
  </si>
  <si>
    <t>6393-6414</t>
  </si>
  <si>
    <t>6422-6458</t>
  </si>
  <si>
    <t>6459-6472</t>
  </si>
  <si>
    <t>6478-6491</t>
  </si>
  <si>
    <t>6492-6500</t>
  </si>
  <si>
    <t>6501-6506</t>
  </si>
  <si>
    <t>6507-6585</t>
  </si>
  <si>
    <t>6590-6601</t>
  </si>
  <si>
    <t>6602-6611</t>
  </si>
  <si>
    <t>6612-6626</t>
  </si>
  <si>
    <t>6627-6631</t>
  </si>
  <si>
    <t>6644-6645</t>
  </si>
  <si>
    <t>INE/OAX-JD05/VE/0102/2022</t>
  </si>
  <si>
    <t>Se notificó por estrados al no encontrarse la persona requerida en el domicilio.</t>
  </si>
  <si>
    <t xml:space="preserve">INE/OAX/JD07/VS/0080/2022 </t>
  </si>
  <si>
    <t xml:space="preserve">INE/OAX/JD07/VS/0081/2022 </t>
  </si>
  <si>
    <t>Se notificó por estrado por no encontrarse la calle y número exterior.</t>
  </si>
  <si>
    <t xml:space="preserve">INE/OAX/JD02/VS/109/2022 </t>
  </si>
  <si>
    <t>Albina Ortega Lopez</t>
  </si>
  <si>
    <t>Equipo contra incendio.                                                                                                                                                                                                                                     Fue omiso en informar si se recibieron depósitos adicionales.
No militante ni simpatizante del partido Morena.
No presta servicios al partido político Morena.
Fue omiso en informar si ha sido postulado a un cargo de elección popular o partidista por el partido político Morena. Factura.
Anexa dictamen de cumplimiento de taller verificado “equipos contra incendios-extintores, servicios de mantenimiento y servicios de recarga;constancia de empadronamiento de sitio de equipo contra incendios;registro de prestadores de servicios especializados u obras especializadas; evidencia fotográfica.</t>
  </si>
  <si>
    <t xml:space="preserve">Personal Adminsitrativo y Operativo.                                                                                                                                                                              No se recibieron depósitos adicionales.
No militante ni simpatizante del partido Morena.
No se ha prestado servicios profesionales a Morena.                                                                                                                                                   No he sido postulada a cargo de elección popular y/o partidista alguno.                                                                                                     Sin anexos. </t>
  </si>
  <si>
    <t xml:space="preserve">INE/OAX/JD01/VE/058/2022 </t>
  </si>
  <si>
    <t>INE/OAX-JD01/VE/059/2022</t>
  </si>
  <si>
    <t>No se recibieron depósitos adicionales, exceptos pequeños depósitos por conceptos de material didáctico y limpieza. 
Simpatizante de Morena en el 2016 y militante provisional desde el primero de octubre de 2017.
No ha sido postulado a ningún cargo de elección popular o partidista por el partido Morena.
No se ha prestados servicios profesionales a Morena.                                                                                                                                                                        Anexa copia simple de credencial para votar; comprobante de domicilio;credencial provisional de militante expedida por el partido político Morena;4 Facturas; estado de cuenta bancaria</t>
  </si>
  <si>
    <t>Jorge Ignacio Jarquin Velazquez</t>
  </si>
  <si>
    <t>Jose Gerardo Silva Mendoza</t>
  </si>
  <si>
    <t xml:space="preserve">INE/OAX/JD02/VS/111/2022 </t>
  </si>
  <si>
    <t>INE/OAX/JD09/VE/098/2022</t>
  </si>
  <si>
    <t>Abel Ruiz Sanchez</t>
  </si>
  <si>
    <t xml:space="preserve">INE/OAX/JD05/VE/0103/2022 </t>
  </si>
  <si>
    <t>Ana Laura Vivas Lazaro</t>
  </si>
  <si>
    <t xml:space="preserve">INE/OAX/JD02/VS/0112/2022 </t>
  </si>
  <si>
    <t xml:space="preserve">INE/OAX/JD02/VS/0113/2022 </t>
  </si>
  <si>
    <t xml:space="preserve">INE/OAX/JL/VE/0217/2022 </t>
  </si>
  <si>
    <t>No se recibieron depósitos adicionales.
No militante ni simpatizante del partido Morena.
No se ha prestados servicios profesionales a Morena.                                                                                                                                                                      Fue omiso en informar si ha sido postulado a un cargo de elección popular o partidista por el partido político Morena.                                                                                                                                         Anexó recibos de honorarios; estados de cuenta; cedula de identificación fiscal.</t>
  </si>
  <si>
    <t xml:space="preserve">INE/OAX/JD09/VE/097/2022 </t>
  </si>
  <si>
    <t xml:space="preserve">6634-6643 </t>
  </si>
  <si>
    <t>INE/OAX/JD01//VE/060/2022</t>
  </si>
  <si>
    <t xml:space="preserve">INE/OAX/JD05/VS/104/2022 </t>
  </si>
  <si>
    <t>Jesus Asuncion Vazquez Garcia</t>
  </si>
  <si>
    <t>Atendió personalmente la diligencia de notificación.</t>
  </si>
  <si>
    <t xml:space="preserve">INE/OAX/JD07/VS/0082/2022 </t>
  </si>
  <si>
    <t xml:space="preserve">INE/OAX/JD05/VE/488/2021 </t>
  </si>
  <si>
    <t xml:space="preserve">INE/OAX/JD07/VS/0083/2022 </t>
  </si>
  <si>
    <t xml:space="preserve">INE/OAX/JD02/VS/114/2022 </t>
  </si>
  <si>
    <t>Se notificó por estrados ante la negativa rotunda del requerido de atender la diligencia e impedir que el notificador fijara citatorio en lugar visible del domicilio.</t>
  </si>
  <si>
    <t>INE/OAX/JL/VE/0219/2022</t>
  </si>
  <si>
    <t>Dario Galan Hernandez</t>
  </si>
  <si>
    <t>Rodrigo Ricardo Perez Tomas</t>
  </si>
  <si>
    <t>Servio Tulio Aquino Olmedo</t>
  </si>
  <si>
    <t xml:space="preserve">Acuerdo de Colaboración </t>
  </si>
  <si>
    <t>Eloy Rodriguez Luis</t>
  </si>
  <si>
    <t>No manifestó si recibió otros depósitos.
No militante ni simpatizante del partido Morena.
No labora o presta servicios a ningún partido político.
No ha sido postulado a ningún cargo de elección popular o partidista por el partido Morena.                                                                Anexa copia de credencial para votar; comprobante de domicilio; facturas.</t>
  </si>
  <si>
    <t xml:space="preserve">No se recibieron depósitos adicionales.
Ninguno de los depósitos recibidos se utilizó para partido político u candidatura alguna.
No militante ni simpatizante del partido Morena.
Laboró como auxiliar para el instituto político Morena.
No ha sido postulada a ningún cargo de elección popular por el partido Morena.                                                                                                         Anexa dos facturas;4 recibos de nómina; información de ingresos y retenciones expedido por el Servicio de Administración Tributaria. </t>
  </si>
  <si>
    <t>Docente.                                                                                                                                                                                                                                     No se recibieron depósitos adicionales.
Se considera simpatizante, nunca recibió la credencial que lo acredite como militante.
No presta servicios al partido político Morena.
No ha sido postulado a ningún cargo de elección popular por el partido Morena.                                                                                   Anexa copia de credencial para votar;3 facturas;estado de cuenta bancaria; comprobante de domicilio.</t>
  </si>
  <si>
    <t xml:space="preserve">Contrato de Arrendamiento.                                                                                                                                                                                                       No se recibieron depósitos adicionales.
No militante del partido Morena, se opuse a responder respecto a si o no simpatizante del partido político Morena.                                           No labora o presta servicios al partido político Morena.
No ha sido postulado a ningún cargo de elección popular o partidista por el partido Morena.                                                                   Anexa Certificados Fiscales Digitales por Internet y copia del contrato de arrendamiento. </t>
  </si>
  <si>
    <t>No se recibieron depósitos adicionales.                                                                                                                                                                          Es simpatizante del Partido Política Morena, en espera de recibir su credencial.
No labora o presta servicios al partido político Morena.
No ha sido postulado a ningún cargo de elección popular o partidista por el partido Morena.                                                                   Anexa 4 facturas;contrato de prestación de servicios profesionales, si bien en el rubro del contrato se aprecia un nombre distinto al de la requerida, al final de este se aprecia su nombre.</t>
  </si>
  <si>
    <t>Fue omiso en informar si se recibieron depósitos adicionales.
No presta servicios al partido político Morena.
Fue omisivo en responder si es simpatizante o militante.
Fue omisivo en responder si ha sido postulado a un cargo de elección popular o partidista por el partido político Morena.                                                                                                                                                                                                                                                                                                     Anexa copia de credencial para votar.</t>
  </si>
  <si>
    <t>No se recibieron depósitos adicionales.
No labora o presta servicios a ningún partido político.
Fue omisivo en responder si es simpatizante o militante.
Fue omisivo en responder si ha sido postulada a un cargo de elección popular o partidista por el partido político Morena.                                                                                                                                                                                                                                                                                                       Anexa copia simple de credencial para votar.</t>
  </si>
  <si>
    <t xml:space="preserve">Pintiura vinilica y accesorios para su aplicación.                                                                                                                                                                                                   Anexa copia simple del poder notarial; copia simple de la credencial para votar del apoderado legal; impresión de comprobante fisca; impresión de constancia fiscal. </t>
  </si>
  <si>
    <t xml:space="preserve">INE/OAX/JD05/VS/422/2021 </t>
  </si>
  <si>
    <t xml:space="preserve">Docente.                                                                                                                                                                                                                    No se recibieron depósitos adicionales.                                                                                                                                                                                                                    No es simpatizante del partido político Morena.                                                                                                                                                                                                                            No presta servicios al partido político Morena.                                                                                                                                                                                                          No ha sido postulado a ningún cargo de elección popular o partidista por el partido Morena.                                                        Anexa constancias de nombramiento "Coordinador Médico Area Normativa A" </t>
  </si>
  <si>
    <t>Gregorio Jimenez Martinez</t>
  </si>
  <si>
    <t>Servicio de ampliación de red de energia  electrica consistente en la instalación de un transformador monofasico 10 KVA, así como el suminsitro  e instalacion de materiales para proporcionar energia a la Escuela Universitaria en Sistemas de Biodiversidad Tropical.    Anexa lista de materiales; facturas y estado de cuenta vancario.</t>
  </si>
  <si>
    <t>CD Foja 6651</t>
  </si>
  <si>
    <t>6652-6671</t>
  </si>
  <si>
    <t>6672-6686</t>
  </si>
  <si>
    <t>6687-6719</t>
  </si>
  <si>
    <t>CD Foja 6792</t>
  </si>
  <si>
    <t>4983-4998</t>
  </si>
  <si>
    <t xml:space="preserve">INE/JLE-CM/2213/2022 </t>
  </si>
  <si>
    <t xml:space="preserve"> 4961-4971 </t>
  </si>
  <si>
    <t>Se notificó por estrados por afirmar que el requerido no vive ahí.</t>
  </si>
  <si>
    <t>INE/JL-CAMP/OFVE/199/20-03-22</t>
  </si>
  <si>
    <t>6725-6737</t>
  </si>
  <si>
    <t>6738-6746</t>
  </si>
  <si>
    <t>Se notificó por estrados, por ya no ser su domicilio el indicado en el oifico.</t>
  </si>
  <si>
    <t xml:space="preserve">Se notificó por estrados por no vivir en el domicilio que se indica en el oficio. </t>
  </si>
  <si>
    <t xml:space="preserve">INE-JDE38-MEX/VE/146/2022 </t>
  </si>
  <si>
    <t>6747-6755</t>
  </si>
  <si>
    <t>Se realizó la notificacIón con persona distinta por no atender el citatorio.</t>
  </si>
  <si>
    <t>Docente.                                                                                                                                                                                                                                   No se recibieron depósitos adicionales.                                                                                                                                                                          No presta servicios al partido político Morena.                                                                                                                                                               Fue omisivo en responder si es simpatizante o militante.
Fue omisivo en responder si ha sido postulado a un cargo de elección popular o partidista por el partido político Morena.                                                                                                                                                                                                                                                                                                             Sin anexos.</t>
  </si>
  <si>
    <t>6756-6763</t>
  </si>
  <si>
    <t xml:space="preserve">Jose Ricardo Ramirez Cuevas </t>
  </si>
  <si>
    <t xml:space="preserve">INE-JDE38-MEX/VE/144/2022 </t>
  </si>
  <si>
    <t>6765-6772</t>
  </si>
  <si>
    <t>6776-6792</t>
  </si>
  <si>
    <t>5674-5682</t>
  </si>
  <si>
    <t>5683-5712</t>
  </si>
  <si>
    <t>5713-5779</t>
  </si>
  <si>
    <t>5780-5852</t>
  </si>
  <si>
    <t>Servicio de Transporte de la Ciudad de Ixtepec, Oaxaca a población Zaachila, Oaxaca, y de regreso; anexa factura y Constancia Situación Fiscal.</t>
  </si>
  <si>
    <t>Remodelación espacios educativos; anexa 15 imágenes; Cedula de Identificación Fiscal; copia simple de factura; y copia simple de acta constitutiva.</t>
  </si>
  <si>
    <t xml:space="preserve">INE/OAX/JL/VE/0110/2022 </t>
  </si>
  <si>
    <t>5466-5479</t>
  </si>
  <si>
    <t>5480-5506</t>
  </si>
  <si>
    <t>Se notificó por estrados ante la imposibilidad de localizar el domicilio.</t>
  </si>
  <si>
    <t>5429-5448</t>
  </si>
  <si>
    <t>Oficentro Decora SA DE CV</t>
  </si>
  <si>
    <t xml:space="preserve">INE/OAX/JD02/VE/034/2022 </t>
  </si>
  <si>
    <t xml:space="preserve">INE/OAX/JD09/VE/039/2022 </t>
  </si>
  <si>
    <t>5507-5528</t>
  </si>
  <si>
    <t xml:space="preserve">Se notifico por estrados al entenderse la diligencia con quien dijo ser el Director de la escuela, si embargo no lo acreditó. </t>
  </si>
  <si>
    <t xml:space="preserve">INE/OAX-JD07/VS/0036/2022 </t>
  </si>
  <si>
    <t>Acuerdo de Colobaoración  JL Oaxaca</t>
  </si>
  <si>
    <t xml:space="preserve">Acuerdo de Colobaración JL Tabasco </t>
  </si>
  <si>
    <t xml:space="preserve"> 25/01/2022</t>
  </si>
  <si>
    <t>INE/JLE/0030/2022</t>
  </si>
  <si>
    <t>5572-5592</t>
  </si>
  <si>
    <t>5598-5656</t>
  </si>
  <si>
    <t>Se entendió la diligencia con la persona que se ostentó como Directora de la escuela.</t>
  </si>
  <si>
    <t xml:space="preserve">Se notificó por estrados al negrarse afirmar por indicaciones de su coordinador. </t>
  </si>
  <si>
    <t>RAVA6012151C6 
Alicia Elena Rangel Venzor</t>
  </si>
  <si>
    <t>LEGD870123I78 
Danahe Lezama Gonzalez</t>
  </si>
  <si>
    <t>Vinculo Morena</t>
  </si>
  <si>
    <t>Militante</t>
  </si>
  <si>
    <t xml:space="preserve">Simpatizante </t>
  </si>
  <si>
    <t>Representante casilla</t>
  </si>
  <si>
    <t xml:space="preserve">INE/OAX/JL/VE/0679/2021 </t>
  </si>
  <si>
    <t xml:space="preserve">INE/OAX/JD01/VE/0132/2021 </t>
  </si>
  <si>
    <t xml:space="preserve"> 4749-4758 </t>
  </si>
  <si>
    <t xml:space="preserve">4624-4642 </t>
  </si>
  <si>
    <t>4545-45576</t>
  </si>
  <si>
    <t xml:space="preserve">INE/OAX/JL/VE/0632/2021 </t>
  </si>
  <si>
    <t>Elvis Fabián Mendieta Melchor</t>
  </si>
  <si>
    <t xml:space="preserve">5091-5002 </t>
  </si>
  <si>
    <t>Hugo Alberto Avila Cano</t>
  </si>
  <si>
    <t>5253- 5261</t>
  </si>
  <si>
    <t xml:space="preserve">INE-JDE38-MEX/VS/1026/2021 </t>
  </si>
  <si>
    <t>5865-5869.7</t>
  </si>
  <si>
    <t xml:space="preserve"> 5457-5465;5545-5556</t>
  </si>
  <si>
    <t>6185-6194</t>
  </si>
  <si>
    <t>Se notificó por estrados al no atender el citatorio. Rechazo en recibir el escrito</t>
  </si>
  <si>
    <t>INE/JLE-MOR/VE/085/2022</t>
  </si>
  <si>
    <t>INE-JDE38-MEX/VE/147/2022</t>
  </si>
  <si>
    <t>Ana Lilia CuevasTrejo</t>
  </si>
  <si>
    <t>INE-JDE09-MEX-VE-088/2022</t>
  </si>
  <si>
    <t>Nestor Giovanni Morales Venegas</t>
  </si>
  <si>
    <t>Sergio Antonio López Acosta</t>
  </si>
  <si>
    <t>INE/JLE-CM/1348/2022</t>
  </si>
  <si>
    <t>Violeta Georgina Abreu González</t>
  </si>
  <si>
    <t xml:space="preserve">INE-JDE38-MEX/VE/241/2022 </t>
  </si>
  <si>
    <t>Ernest Yasser Núñez Betancourt</t>
  </si>
  <si>
    <t>No se recibieron depósitos adicionales.
Es simpatizante del partido político Morena.
No labora o presta servicios al partido político Morena.
No tiene cargo de elección popular.                                                                                                                                                                                                Anexa documento signado por Secretario Administrativo de la Universidad para el Bienestar Benito Juárez García, Oaxaca que manifiesta la relación laboral con la ciudadana; contrato de prestación de servicios; 11 recibos ordinarios de pago.</t>
  </si>
  <si>
    <t>Trabajadora/Trabajador</t>
  </si>
  <si>
    <t>4412-4434</t>
  </si>
  <si>
    <t>Diego Román Jurado Sosa</t>
  </si>
  <si>
    <t>5114-5120</t>
  </si>
  <si>
    <t xml:space="preserve">5853-5864 </t>
  </si>
  <si>
    <t>6632-6333.1</t>
  </si>
  <si>
    <t xml:space="preserve">INE/OAX/JL/VE/0218/2022 </t>
  </si>
  <si>
    <t>Mediante Acta circunstanciada del 04/03/2022, se hizo constar por un familiar que el requerido habia fallecido, por lo que no se pudo practicar la notificación.</t>
  </si>
  <si>
    <t>Sandra Edit Jimenez Alejandro</t>
  </si>
  <si>
    <t>Juan Carlos Balderas Jimenez</t>
  </si>
  <si>
    <t>Ovilo Aquino Vasquez</t>
  </si>
  <si>
    <t>Docente.                                                                                                                                                                                                                               Fue omisa en señlar si se recibieron depósitos adicionales.
No militante ni simpatizante del partido Morena.
No se ha prestado servicios profesionales a Morena.                                                                                                                                                   No he sido postulada a cargo de elección popular y/o partidista alguno.                                                                                                                                                                                                                  Anexa 4 facturas; listas de asistencia del alumnado; horarios de clases de la asignatura "Introducción al Municipio".</t>
  </si>
  <si>
    <t xml:space="preserve">A la fecha continúa recibiendo depósitos con motivo de los servicios profesionales prestados.
No militante ni simpatizante del partido Morena.
No labora o presta servicios al partido político Morena.
No ha sido postulada a ningún cargo de elección popular por el partido Morena.                                                                                            Sin anexos. </t>
  </si>
  <si>
    <t xml:space="preserve">Articulos de protección civil.                                                                                                                                                                                                  No se recibieron depósitos adicionales.
No militante ni simpatizante del partido Morena.
No se ha prestado servicios profesionales a Morena.                                                                                                                                                   No he sido postulada a cargo de elección popular y/o partidista alguno.                                                                                                   Anexa estado de cuenta; listado detallado de los articulos vendidos;Cedula de Identificación Fiscal; copia simple de la credencial para votar.           </t>
  </si>
  <si>
    <t>Servicios de Contabilidad.                                                                                                                                                                                        No se recibieron depósitos adicionales.                                                                                                                                                                 No militante ni simpatizante del partido Morena.                                                                                                                                                 No se ha prestado servicios profesionales a Morena.                                                                                                                                         Fue omiso en informar si ha sido postulado a un cargo de elección popular o partidista por el partido político Morena.                                                                                                                                  Anexo 11 facturas.</t>
  </si>
  <si>
    <t>No se recibieron depósitos adicionales.
No presta servicios al partido político Morena.
Fue omiso en informar si ha sido postulado a un cargo de elección popular o partidista por el partido político Morena.
Fue omiso en informar si es militante o simpatizante del partido Morena.                                                                                                    Sin anexos.</t>
  </si>
  <si>
    <t xml:space="preserve">Docente.                                                                                                                                                                                                                      No se recibieron depósitos adicionales.
No militante ni simpatizante del partido Morena.
No labora o presta servicios al partido político Morena.
No ha sido postulada a ningún cargo de elección popular o partidista por el partido Morena.                                                                 Anexa copia simple de la credencial para votar; 4 facturas; lista de alumnado y copia simple de horarios de clase. </t>
  </si>
  <si>
    <t>Docente.                                                                                                                                                                                                                      No se recibieron depósitos adicionales.
No militante del partido Morena, se opuse a responder respecto a si o no simpatizante del partido político Morena.                                           No labora o presta servicios al partido político Morena.
No ha sido postulado a ningún cargo de elección popular o partidista por el partido Morena.                                                                  Anexa lista de alumnado; criterios de evaluación; lista de calificaciones; horarios de clase; recibos de pago.</t>
  </si>
  <si>
    <t xml:space="preserve">Es militante del partido Morena.                                                                                                                                                                                                No labora o presta servicios al partido político Morena.                                                                                                                                           El año 2015 participó como candidato a presidente municipal de San Felipe del Progreso.                                                                Actividad economica prepondera frabricante de artículos de madera.                                                                                                                No anexa documetnación. </t>
  </si>
  <si>
    <t xml:space="preserve">Personal Adminsitrativo.                                                                                                                                                                                             No se recibieron depósitos adicionales.                                                                                                                                                                    Fue omiso en manfiestar si es simpatizante del partido político Morena.                                                                                                                                                                          Fue omisio en manifestar si ha sido postulado a ningún cargo de elección popular o partidista por el partido Morena.                                                                                                                                                                       No labora o presta servicios al partido político Morena. Anexa copias simple de credencial para votar y copia simple de comprobante de nomina. </t>
  </si>
  <si>
    <t>No manifestó si recibió otros depósitos.                                                                                                                                                                                                                  Manifestó su incorformidad en que se le preguntara si es militante del partido político Morena.                                                                No labora o presta servicios a ningún partido político.                                                                                                                                               No anexa documentación.</t>
  </si>
  <si>
    <t xml:space="preserve">Asistente academico.                                                                                                                                                                                                                  No manifestó si recibió otros depósitos.
No militante pero si manifestó ser simpatizante de Morena.
No labora o presta servicios a ningún partido político.
No ha sido postulado a ningún cargo de elección popular o partidista por el partido Morena.                                                                  Anexa 4 facturas. </t>
  </si>
  <si>
    <t>7053-7065</t>
  </si>
  <si>
    <t>Servicio de Banquete.                                                                                                                                                                                                  No se recibieron depósitos adicionales.                                                                                                                                                            No militante ni simpatizante del partido Morena.                                                                                                                                                No se ha prestado servicios profesionales a Morena.                                                                                                                                        No ha sido postulada a ningún cargo de elección popular por el partido Morena.                                                                                Anexa copias imple de Certificado Digital Fiscal por Internet; Cedula de Identificación Fiscal.</t>
  </si>
  <si>
    <t>INE/OAX/JD05/VE/0131/2022</t>
  </si>
  <si>
    <t xml:space="preserve">Prestamo para el pago del nombre de dominio de la apgian web.                                                                                                                  No se recibieron depósitos adicionales.No exstió relación laboral.                                                                                                                       Es militante del partido Morena. Partició como representante del partdo político en la Comisión Nacional de Vigilancia del Registro Federl de Electores del Instituto Nacional Electoral.                                                                                                                                        No ha sido postulada a ningún cargo de elección popular por el partido Morena.                                                                                         Es servidor público.         </t>
  </si>
  <si>
    <t>INE/JLE-CM/4973/2021</t>
  </si>
  <si>
    <t>4376-4393</t>
  </si>
  <si>
    <t xml:space="preserve"> Se notificó por Estrados al no ser localizó.</t>
  </si>
  <si>
    <t xml:space="preserve">INE/OAX/JL/VE/0109/2022 </t>
  </si>
  <si>
    <t>5529-5544</t>
  </si>
  <si>
    <t>5550-5556.1</t>
  </si>
  <si>
    <t>Se notificó por estrados al estar desocupado el inmueble señalado como domicilio de la persona requerida.</t>
  </si>
  <si>
    <t>INE/JD04-VER/103/2022</t>
  </si>
  <si>
    <t>5449-5456</t>
  </si>
  <si>
    <t>4535-4544</t>
  </si>
  <si>
    <t>INE/JD09-/VER/0444/2022</t>
  </si>
  <si>
    <t xml:space="preserve">Docente.                                                                                                                                                                                                                       No se recibieron depósitos adicionales.                                                                                                                                                                No es simpatizante del partido político Morena.                                                                                                                                                                                                                            No presta servicios al partido político Morena.                                                                                                                                                                                                          No ha sido postulada a ningún cargo de elección popular o partidista por el partido Morena.                                                                 Anexa copias simples de acturas; programa de estudios; plan de estuidos; lista de calificacion de segunda evaluacion parical.        </t>
  </si>
  <si>
    <t xml:space="preserve">4397-4411 </t>
  </si>
  <si>
    <t>INE/OAX-JD07/VS/0273/2021</t>
  </si>
  <si>
    <t xml:space="preserve">INE/OAX/JL/VS/0633/2021 </t>
  </si>
  <si>
    <t>4501-4510</t>
  </si>
  <si>
    <t>4871-4881</t>
  </si>
  <si>
    <t xml:space="preserve">4652-4671 </t>
  </si>
  <si>
    <t xml:space="preserve">INE/OAX/JD01/VE/0293/2021 </t>
  </si>
  <si>
    <t xml:space="preserve">Prestación de srvicios profesionales, sin especificar, aunque afirma no haber sido docente.                                                                       No se recibieron depósitos adicionales.
No es militante ni simpatizante del partido político Morena.
No ha sido postulado a ningún cargo de elección popular o partidista por el partido Morena.
No labora o presta servicios al partido político Morena.                                                                                                                                         Anexa copia de declaracion fiscal y credencial </t>
  </si>
  <si>
    <t>Se notifica por conudcto de tercera persona en el domicilio, por no encontrarse al momento de la diligencia</t>
  </si>
  <si>
    <t>4365-4375</t>
  </si>
  <si>
    <t>7132-7135</t>
  </si>
  <si>
    <t>7000-7009, 7138-7145</t>
  </si>
  <si>
    <t>7010-7020, 7146-7156</t>
  </si>
  <si>
    <t>Javier Vasquez Ortiz (Analisis y Control de Redes</t>
  </si>
  <si>
    <t>7180-7212</t>
  </si>
  <si>
    <t>CD Foja 6651, 7213-7222</t>
  </si>
  <si>
    <t>CD Foja 6651, 7223-7232</t>
  </si>
  <si>
    <t>CD Foja 6651, 7233-7239</t>
  </si>
  <si>
    <t>CD Foja 6651, 7240-7251</t>
  </si>
  <si>
    <t>Deyanira Terán Vazquez</t>
  </si>
  <si>
    <t>7252-7257</t>
  </si>
  <si>
    <t xml:space="preserve">Servicio de limpieza.                                                                                                                                                                                                   No se recibieron depósitos adicionales.
Manifestó ser militante/simpatizante del partido Morena.
Fue omisa en manifestar si labora o presta servicios al partido político Morena.
No ha sido postulado a ningún cargo de elección popular o partidista por el partido Morena.                                                                                                                                                                      Anexa 4 recibos de pago. </t>
  </si>
  <si>
    <t>5394-5413</t>
  </si>
  <si>
    <t>4643-4647</t>
  </si>
  <si>
    <t>6415-6418</t>
  </si>
  <si>
    <t>7029-7032</t>
  </si>
  <si>
    <t>7021-7024</t>
  </si>
  <si>
    <t>Solicitud mediante Acuerdo de colaboración a la JLE correspondiente</t>
  </si>
  <si>
    <t>Se notificó personalmente</t>
  </si>
  <si>
    <t>5421-5425</t>
  </si>
  <si>
    <t>6088-6091</t>
  </si>
  <si>
    <t>Se le notificó por estrados por haberse nega a firmar.</t>
  </si>
  <si>
    <t>7411-7426</t>
  </si>
  <si>
    <t>7427-7435</t>
  </si>
  <si>
    <t>7436-7444</t>
  </si>
  <si>
    <t>7445-7460</t>
  </si>
  <si>
    <t>7501-7507</t>
  </si>
  <si>
    <t>7525-7534</t>
  </si>
  <si>
    <t>7535-7544</t>
  </si>
  <si>
    <t>7545-7554</t>
  </si>
  <si>
    <t>7555-7565</t>
  </si>
  <si>
    <t>7569-7571</t>
  </si>
  <si>
    <t>7572-7582</t>
  </si>
  <si>
    <t>CD Foja 6792 y 7587-7600</t>
  </si>
  <si>
    <t xml:space="preserve">Estudios estrucutrales (ingeniería civil)                                                                                                                                                                   En dos plantes se realizaron trabajos de aplanado, impermeabilización, instalaciones electricas, instalación de plomería, construcción de un dren pluvial, trabajos de herrería, acbados, pintura y carpintería.                                                                                No se ha prestados servicios profesionales a Morena                                                                                                                                       No ha sido postulado a ningún cargo de elección popular o partidista por el partido Morena.                                                                                                                  Anexa 12 facturas.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</si>
</sst>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theme="1"/>
      <name val="Arial"/>
      <family val="2"/>
    </font>
    <font>
      <sz val="11"/>
      <color rgb="FF000000"/>
      <name val="Arial"/>
      <family val="2"/>
    </font>
    <font>
      <sz val="11"/>
      <name val="Arial"/>
      <family val="2"/>
    </font>
  </fonts>
  <fills count="10">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rgb="FFB91F1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44" fontId="0" fillId="0" borderId="0" xfId="1" applyFont="1"/>
    <xf numFmtId="44" fontId="0" fillId="0" borderId="0" xfId="0" applyNumberFormat="1"/>
    <xf numFmtId="44" fontId="0" fillId="0" borderId="0" xfId="1" applyNumberFormat="1" applyFont="1"/>
    <xf numFmtId="0" fontId="0" fillId="0" borderId="0" xfId="0" applyFill="1"/>
    <xf numFmtId="44" fontId="0" fillId="0" borderId="0" xfId="0" applyNumberFormat="1" applyFill="1"/>
    <xf numFmtId="0" fontId="2" fillId="0" borderId="0" xfId="0" applyFont="1"/>
    <xf numFmtId="0" fontId="3" fillId="0" borderId="1" xfId="0" applyFont="1" applyBorder="1" applyAlignment="1">
      <alignment horizontal="center"/>
    </xf>
    <xf numFmtId="44" fontId="3" fillId="2" borderId="1" xfId="1" applyFont="1" applyFill="1" applyBorder="1" applyAlignment="1">
      <alignment horizontal="center"/>
    </xf>
    <xf numFmtId="44" fontId="3" fillId="3" borderId="1" xfId="1" applyFont="1" applyFill="1" applyBorder="1" applyAlignment="1">
      <alignment horizontal="center"/>
    </xf>
    <xf numFmtId="44" fontId="3" fillId="3" borderId="1" xfId="1" applyNumberFormat="1" applyFont="1" applyFill="1" applyBorder="1" applyAlignment="1">
      <alignment horizontal="center"/>
    </xf>
    <xf numFmtId="44" fontId="3" fillId="4" borderId="1" xfId="1" applyFont="1" applyFill="1" applyBorder="1" applyAlignment="1">
      <alignment horizontal="center"/>
    </xf>
    <xf numFmtId="44" fontId="3" fillId="5" borderId="1" xfId="1" applyFont="1" applyFill="1" applyBorder="1" applyAlignment="1">
      <alignment horizontal="center"/>
    </xf>
    <xf numFmtId="0" fontId="4" fillId="0" borderId="1" xfId="0" applyFont="1" applyBorder="1" applyAlignment="1">
      <alignment wrapText="1"/>
    </xf>
    <xf numFmtId="0" fontId="4" fillId="0" borderId="1" xfId="0" applyFont="1" applyBorder="1"/>
    <xf numFmtId="44" fontId="4" fillId="0" borderId="1" xfId="0" applyNumberFormat="1" applyFont="1" applyBorder="1"/>
    <xf numFmtId="44" fontId="4" fillId="0" borderId="1" xfId="1" applyNumberFormat="1" applyFont="1" applyBorder="1"/>
    <xf numFmtId="44" fontId="4" fillId="0" borderId="1" xfId="0" applyNumberFormat="1" applyFont="1" applyBorder="1" applyAlignment="1"/>
    <xf numFmtId="0" fontId="4" fillId="0" borderId="1" xfId="0" applyFont="1" applyBorder="1" applyAlignment="1">
      <alignment horizontal="left" wrapText="1"/>
    </xf>
    <xf numFmtId="44" fontId="4" fillId="0" borderId="1" xfId="1" applyNumberFormat="1" applyFont="1" applyBorder="1" applyAlignment="1">
      <alignment horizontal="center"/>
    </xf>
    <xf numFmtId="0" fontId="4" fillId="0" borderId="1" xfId="0" applyFont="1" applyBorder="1" applyAlignment="1">
      <alignment horizontal="center"/>
    </xf>
    <xf numFmtId="44" fontId="3" fillId="4" borderId="1" xfId="1" applyNumberFormat="1" applyFont="1" applyFill="1" applyBorder="1" applyAlignment="1">
      <alignment horizontal="center"/>
    </xf>
    <xf numFmtId="44" fontId="3" fillId="7" borderId="1" xfId="1" applyNumberFormat="1" applyFont="1" applyFill="1" applyBorder="1" applyAlignment="1">
      <alignment horizontal="center"/>
    </xf>
    <xf numFmtId="44" fontId="3" fillId="8" borderId="1" xfId="1" applyNumberFormat="1" applyFont="1" applyFill="1" applyBorder="1" applyAlignment="1">
      <alignment horizontal="center"/>
    </xf>
    <xf numFmtId="44" fontId="3" fillId="6" borderId="1" xfId="1" applyNumberFormat="1" applyFont="1" applyFill="1" applyBorder="1" applyAlignment="1">
      <alignment horizontal="center"/>
    </xf>
    <xf numFmtId="0" fontId="4" fillId="0" borderId="1" xfId="0" applyFont="1" applyFill="1" applyBorder="1"/>
    <xf numFmtId="44" fontId="4" fillId="0" borderId="1" xfId="1" applyNumberFormat="1" applyFont="1" applyFill="1" applyBorder="1"/>
    <xf numFmtId="44" fontId="4" fillId="0" borderId="1" xfId="1" applyFont="1" applyFill="1" applyBorder="1"/>
    <xf numFmtId="0" fontId="4" fillId="0" borderId="0" xfId="0" applyFont="1" applyFill="1" applyBorder="1" applyAlignment="1">
      <alignment horizontal="center" vertical="center"/>
    </xf>
    <xf numFmtId="0" fontId="0" fillId="0" borderId="0" xfId="0" applyAlignment="1">
      <alignment horizontal="center"/>
    </xf>
    <xf numFmtId="44" fontId="3" fillId="9" borderId="4" xfId="1" applyNumberFormat="1" applyFont="1" applyFill="1" applyBorder="1" applyAlignment="1">
      <alignment horizontal="center"/>
    </xf>
    <xf numFmtId="0" fontId="4" fillId="0" borderId="1" xfId="0" applyFont="1" applyFill="1" applyBorder="1" applyAlignment="1">
      <alignment horizontal="center" vertical="center"/>
    </xf>
    <xf numFmtId="44" fontId="4" fillId="0" borderId="1" xfId="1" applyNumberFormat="1" applyFont="1" applyFill="1" applyBorder="1" applyAlignment="1">
      <alignment vertical="center"/>
    </xf>
    <xf numFmtId="44" fontId="4" fillId="0" borderId="1" xfId="1" applyFont="1" applyFill="1" applyBorder="1" applyAlignment="1">
      <alignment vertical="center"/>
    </xf>
    <xf numFmtId="0" fontId="4" fillId="0" borderId="1" xfId="0" applyFont="1" applyFill="1" applyBorder="1" applyAlignment="1">
      <alignment vertical="center"/>
    </xf>
    <xf numFmtId="44" fontId="4" fillId="0" borderId="1" xfId="1"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4" fontId="4" fillId="0" borderId="1" xfId="1" applyFont="1" applyFill="1" applyBorder="1" applyAlignment="1">
      <alignment horizontal="center" vertical="center"/>
    </xf>
    <xf numFmtId="44" fontId="4" fillId="0" borderId="1" xfId="1" applyNumberFormat="1" applyFont="1" applyFill="1" applyBorder="1" applyAlignment="1">
      <alignment horizontal="left" vertical="center"/>
    </xf>
    <xf numFmtId="44" fontId="4" fillId="0" borderId="1" xfId="1" applyFont="1" applyFill="1" applyBorder="1" applyAlignment="1">
      <alignment horizontal="left" vertical="center"/>
    </xf>
    <xf numFmtId="0" fontId="4" fillId="0" borderId="1" xfId="0" applyFont="1" applyFill="1" applyBorder="1" applyAlignment="1">
      <alignment horizontal="left" vertical="center"/>
    </xf>
    <xf numFmtId="44" fontId="4" fillId="0" borderId="1" xfId="0" applyNumberFormat="1" applyFont="1" applyFill="1" applyBorder="1" applyAlignment="1">
      <alignment vertical="center"/>
    </xf>
    <xf numFmtId="44" fontId="4" fillId="0" borderId="1" xfId="0" applyNumberFormat="1" applyFont="1" applyFill="1" applyBorder="1" applyAlignment="1">
      <alignment horizontal="left" vertical="center"/>
    </xf>
    <xf numFmtId="44"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14" fontId="4" fillId="0" borderId="3" xfId="0" applyNumberFormat="1" applyFont="1" applyFill="1" applyBorder="1" applyAlignment="1">
      <alignment horizontal="center" vertical="center"/>
    </xf>
    <xf numFmtId="0" fontId="6" fillId="0" borderId="0" xfId="0" applyFont="1" applyFill="1" applyAlignment="1">
      <alignment horizontal="center" vertical="center"/>
    </xf>
    <xf numFmtId="44" fontId="4" fillId="0" borderId="1" xfId="0" applyNumberFormat="1" applyFont="1" applyFill="1" applyBorder="1"/>
    <xf numFmtId="0" fontId="4" fillId="0" borderId="1" xfId="0" applyFont="1" applyFill="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14" fontId="4" fillId="0" borderId="4" xfId="0" applyNumberFormat="1" applyFont="1" applyFill="1" applyBorder="1" applyAlignment="1">
      <alignment horizontal="center" vertical="center"/>
    </xf>
    <xf numFmtId="14" fontId="4" fillId="0" borderId="0" xfId="0" applyNumberFormat="1" applyFont="1" applyFill="1" applyAlignment="1">
      <alignment horizontal="center" vertical="center"/>
    </xf>
    <xf numFmtId="0" fontId="0" fillId="0" borderId="1" xfId="0" applyFill="1" applyBorder="1"/>
    <xf numFmtId="44" fontId="0" fillId="0" borderId="1" xfId="1" applyFont="1" applyFill="1" applyBorder="1"/>
    <xf numFmtId="0" fontId="4" fillId="0" borderId="0" xfId="0" applyFont="1" applyFill="1" applyAlignment="1">
      <alignment horizontal="center" vertical="center" wrapText="1"/>
    </xf>
    <xf numFmtId="0" fontId="4" fillId="0" borderId="4" xfId="0"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2" xfId="0" applyFont="1" applyFill="1" applyBorder="1" applyAlignment="1">
      <alignment horizontal="center" vertical="center"/>
    </xf>
    <xf numFmtId="14" fontId="4" fillId="0" borderId="2" xfId="0" applyNumberFormat="1" applyFont="1" applyFill="1" applyBorder="1" applyAlignment="1">
      <alignment horizontal="center" vertical="center"/>
    </xf>
    <xf numFmtId="0" fontId="4" fillId="0" borderId="1" xfId="0" applyFont="1" applyFill="1" applyBorder="1" applyAlignment="1">
      <alignment horizontal="left"/>
    </xf>
    <xf numFmtId="44" fontId="4" fillId="0" borderId="1" xfId="0" applyNumberFormat="1" applyFont="1" applyFill="1" applyBorder="1" applyAlignment="1">
      <alignment horizontal="left"/>
    </xf>
    <xf numFmtId="44" fontId="4" fillId="0" borderId="1" xfId="1" applyNumberFormat="1" applyFont="1" applyFill="1" applyBorder="1" applyAlignment="1">
      <alignment horizontal="left"/>
    </xf>
    <xf numFmtId="0" fontId="0" fillId="0" borderId="0" xfId="0" applyBorder="1"/>
    <xf numFmtId="0" fontId="4" fillId="0" borderId="0" xfId="0" applyFont="1" applyBorder="1" applyAlignment="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4" fillId="0" borderId="1" xfId="0" applyFont="1" applyFill="1" applyBorder="1" applyAlignment="1">
      <alignment horizontal="center" wrapText="1"/>
    </xf>
    <xf numFmtId="0" fontId="4" fillId="0" borderId="0" xfId="0" applyFont="1" applyFill="1" applyAlignment="1">
      <alignment horizontal="center" wrapText="1"/>
    </xf>
    <xf numFmtId="0" fontId="7" fillId="0" borderId="1" xfId="0" applyFont="1" applyFill="1" applyBorder="1" applyAlignment="1">
      <alignment horizontal="center" vertical="center"/>
    </xf>
    <xf numFmtId="0" fontId="0" fillId="0" borderId="0" xfId="0" applyFill="1" applyAlignment="1">
      <alignment horizontal="center"/>
    </xf>
    <xf numFmtId="0" fontId="0" fillId="0" borderId="1" xfId="0" applyFill="1" applyBorder="1" applyAlignment="1">
      <alignment horizontal="center" wrapText="1"/>
    </xf>
    <xf numFmtId="0" fontId="4" fillId="0" borderId="3"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B91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444F-042B-4B17-9E1A-07AF5639DF46}">
  <dimension ref="A1:AG37"/>
  <sheetViews>
    <sheetView zoomScale="70" zoomScaleNormal="70" workbookViewId="0">
      <selection activeCell="A4" sqref="A4"/>
    </sheetView>
  </sheetViews>
  <sheetFormatPr baseColWidth="10" defaultRowHeight="15" x14ac:dyDescent="0.25"/>
  <cols>
    <col min="1" max="1" width="38.28515625" customWidth="1"/>
    <col min="2" max="2" width="42.42578125" customWidth="1"/>
    <col min="3" max="3" width="20" customWidth="1"/>
    <col min="4" max="4" width="18.5703125" style="1" customWidth="1"/>
    <col min="5" max="5" width="19.28515625" style="1" customWidth="1"/>
    <col min="6" max="6" width="18.140625" style="1" customWidth="1"/>
    <col min="7" max="7" width="19" style="1" customWidth="1"/>
    <col min="8" max="8" width="16.140625" style="1" customWidth="1"/>
    <col min="9" max="9" width="18.7109375" style="1" customWidth="1"/>
    <col min="10" max="10" width="16.140625" style="1" customWidth="1"/>
    <col min="11" max="11" width="16.85546875" style="1" customWidth="1"/>
    <col min="12" max="12" width="17.140625" style="1" customWidth="1"/>
    <col min="13" max="13" width="15.85546875" style="1" customWidth="1"/>
    <col min="14" max="14" width="16.7109375" style="1" customWidth="1"/>
    <col min="15" max="16" width="17.42578125" style="1" customWidth="1"/>
    <col min="17" max="17" width="19.28515625" style="1" customWidth="1"/>
    <col min="18" max="18" width="19.5703125" style="1" customWidth="1"/>
    <col min="19" max="19" width="26.28515625" customWidth="1"/>
    <col min="20" max="20" width="58.28515625" style="29" customWidth="1"/>
    <col min="21" max="21" width="29" customWidth="1"/>
    <col min="22" max="22" width="19.28515625" style="29" customWidth="1"/>
    <col min="23" max="23" width="22.28515625" customWidth="1"/>
    <col min="24" max="24" width="20.85546875" customWidth="1"/>
    <col min="25" max="25" width="18.7109375" customWidth="1"/>
  </cols>
  <sheetData>
    <row r="1" spans="1:33" x14ac:dyDescent="0.25">
      <c r="A1" s="7" t="s">
        <v>0</v>
      </c>
      <c r="B1" s="7" t="s">
        <v>1</v>
      </c>
      <c r="C1" s="7" t="s">
        <v>2</v>
      </c>
      <c r="D1" s="8" t="s">
        <v>3</v>
      </c>
      <c r="E1" s="9" t="s">
        <v>4</v>
      </c>
      <c r="F1" s="9" t="s">
        <v>5</v>
      </c>
      <c r="G1" s="9" t="s">
        <v>6</v>
      </c>
      <c r="H1" s="9" t="s">
        <v>7</v>
      </c>
      <c r="I1" s="9" t="s">
        <v>8</v>
      </c>
      <c r="J1" s="9" t="s">
        <v>9</v>
      </c>
      <c r="K1" s="9" t="s">
        <v>10</v>
      </c>
      <c r="L1" s="9" t="s">
        <v>11</v>
      </c>
      <c r="M1" s="9" t="s">
        <v>12</v>
      </c>
      <c r="N1" s="9" t="s">
        <v>13</v>
      </c>
      <c r="O1" s="9" t="s">
        <v>14</v>
      </c>
      <c r="P1" s="9" t="s">
        <v>15</v>
      </c>
      <c r="Q1" s="11" t="s">
        <v>16</v>
      </c>
      <c r="R1" s="12" t="s">
        <v>17</v>
      </c>
      <c r="S1" s="22" t="s">
        <v>403</v>
      </c>
      <c r="T1" s="22" t="s">
        <v>404</v>
      </c>
      <c r="U1" s="23" t="s">
        <v>413</v>
      </c>
      <c r="V1" s="23" t="s">
        <v>412</v>
      </c>
      <c r="W1" s="23" t="s">
        <v>414</v>
      </c>
      <c r="X1" s="24" t="s">
        <v>410</v>
      </c>
      <c r="Y1" s="24" t="s">
        <v>411</v>
      </c>
    </row>
    <row r="2" spans="1:33" ht="40.5" customHeight="1" x14ac:dyDescent="0.25">
      <c r="A2" s="31" t="s">
        <v>210</v>
      </c>
      <c r="B2" s="31" t="s">
        <v>211</v>
      </c>
      <c r="C2" s="31" t="s">
        <v>212</v>
      </c>
      <c r="D2" s="32">
        <v>0</v>
      </c>
      <c r="E2" s="32">
        <v>0</v>
      </c>
      <c r="F2" s="32">
        <v>0</v>
      </c>
      <c r="G2" s="32">
        <v>0</v>
      </c>
      <c r="H2" s="32">
        <v>0</v>
      </c>
      <c r="I2" s="32">
        <v>8700</v>
      </c>
      <c r="J2" s="32">
        <v>0</v>
      </c>
      <c r="K2" s="32">
        <v>0</v>
      </c>
      <c r="L2" s="32">
        <v>0</v>
      </c>
      <c r="M2" s="32">
        <v>0</v>
      </c>
      <c r="N2" s="32">
        <v>0</v>
      </c>
      <c r="O2" s="32">
        <v>0</v>
      </c>
      <c r="P2" s="32">
        <v>0</v>
      </c>
      <c r="Q2" s="33">
        <f>SUM(D2:P2)</f>
        <v>8700</v>
      </c>
      <c r="R2" s="33">
        <f>Q2+D2</f>
        <v>8700</v>
      </c>
      <c r="S2" s="34" t="s">
        <v>406</v>
      </c>
      <c r="T2" s="53" t="s">
        <v>721</v>
      </c>
      <c r="U2" s="58" t="s">
        <v>733</v>
      </c>
      <c r="V2" s="31" t="s">
        <v>841</v>
      </c>
      <c r="W2" s="31" t="s">
        <v>736</v>
      </c>
      <c r="X2" s="45">
        <v>44596</v>
      </c>
      <c r="Y2" s="46" t="s">
        <v>848</v>
      </c>
    </row>
    <row r="3" spans="1:33" ht="28.5" x14ac:dyDescent="0.25">
      <c r="A3" s="53" t="s">
        <v>308</v>
      </c>
      <c r="B3" s="31" t="s">
        <v>309</v>
      </c>
      <c r="C3" s="31"/>
      <c r="D3" s="32">
        <v>0</v>
      </c>
      <c r="E3" s="32">
        <v>0</v>
      </c>
      <c r="F3" s="32">
        <v>0</v>
      </c>
      <c r="G3" s="32">
        <v>0</v>
      </c>
      <c r="H3" s="32">
        <v>0</v>
      </c>
      <c r="I3" s="32">
        <v>0</v>
      </c>
      <c r="J3" s="32">
        <v>121800</v>
      </c>
      <c r="K3" s="32">
        <v>40000</v>
      </c>
      <c r="L3" s="32">
        <v>40600</v>
      </c>
      <c r="M3" s="32">
        <v>0</v>
      </c>
      <c r="N3" s="32">
        <v>0</v>
      </c>
      <c r="O3" s="32">
        <v>0</v>
      </c>
      <c r="P3" s="32">
        <v>0</v>
      </c>
      <c r="Q3" s="33">
        <f t="shared" ref="Q3:Q6" si="0">SUM(D3:P3)</f>
        <v>202400</v>
      </c>
      <c r="R3" s="33">
        <f t="shared" ref="R3:R33" si="1">Q3+D3</f>
        <v>202400</v>
      </c>
      <c r="S3" s="34" t="s">
        <v>409</v>
      </c>
      <c r="T3" s="31" t="s">
        <v>839</v>
      </c>
      <c r="U3" s="53" t="s">
        <v>734</v>
      </c>
      <c r="V3" s="31" t="s">
        <v>841</v>
      </c>
      <c r="W3" s="31" t="s">
        <v>736</v>
      </c>
      <c r="X3" s="31" t="s">
        <v>450</v>
      </c>
      <c r="Y3" s="31" t="s">
        <v>450</v>
      </c>
    </row>
    <row r="4" spans="1:33" ht="40.5" customHeight="1" x14ac:dyDescent="0.25">
      <c r="A4" s="31" t="s">
        <v>355</v>
      </c>
      <c r="B4" s="31" t="s">
        <v>356</v>
      </c>
      <c r="C4" s="31" t="s">
        <v>357</v>
      </c>
      <c r="D4" s="32">
        <v>0</v>
      </c>
      <c r="E4" s="32">
        <v>0</v>
      </c>
      <c r="F4" s="32">
        <v>0</v>
      </c>
      <c r="G4" s="32">
        <v>0</v>
      </c>
      <c r="H4" s="32">
        <v>0</v>
      </c>
      <c r="I4" s="32">
        <v>0</v>
      </c>
      <c r="J4" s="32">
        <v>0</v>
      </c>
      <c r="K4" s="32">
        <v>0</v>
      </c>
      <c r="L4" s="32">
        <v>61749.120000000003</v>
      </c>
      <c r="M4" s="32">
        <v>0</v>
      </c>
      <c r="N4" s="32">
        <v>0</v>
      </c>
      <c r="O4" s="32">
        <v>0</v>
      </c>
      <c r="P4" s="32">
        <v>0</v>
      </c>
      <c r="Q4" s="33">
        <f t="shared" si="0"/>
        <v>61749.120000000003</v>
      </c>
      <c r="R4" s="33">
        <f t="shared" si="1"/>
        <v>61749.120000000003</v>
      </c>
      <c r="S4" s="31" t="s">
        <v>408</v>
      </c>
      <c r="T4" s="53" t="s">
        <v>590</v>
      </c>
      <c r="U4" s="31" t="s">
        <v>544</v>
      </c>
      <c r="V4" s="31" t="s">
        <v>759</v>
      </c>
      <c r="W4" s="45">
        <v>44596</v>
      </c>
      <c r="X4" s="45">
        <v>44602</v>
      </c>
      <c r="Y4" s="31" t="s">
        <v>548</v>
      </c>
    </row>
    <row r="5" spans="1:33" ht="43.5" customHeight="1" x14ac:dyDescent="0.25">
      <c r="A5" s="31" t="s">
        <v>66</v>
      </c>
      <c r="B5" s="31" t="s">
        <v>67</v>
      </c>
      <c r="C5" s="31"/>
      <c r="D5" s="32">
        <v>0</v>
      </c>
      <c r="E5" s="32">
        <v>0</v>
      </c>
      <c r="F5" s="32">
        <v>0</v>
      </c>
      <c r="G5" s="32">
        <v>1024865.52</v>
      </c>
      <c r="H5" s="32">
        <v>0</v>
      </c>
      <c r="I5" s="32">
        <v>0</v>
      </c>
      <c r="J5" s="32">
        <v>0</v>
      </c>
      <c r="K5" s="32">
        <v>0</v>
      </c>
      <c r="L5" s="32">
        <v>233572.73</v>
      </c>
      <c r="M5" s="32">
        <v>0</v>
      </c>
      <c r="N5" s="32">
        <v>0</v>
      </c>
      <c r="O5" s="32">
        <v>0</v>
      </c>
      <c r="P5" s="32">
        <v>0</v>
      </c>
      <c r="Q5" s="33">
        <f t="shared" si="0"/>
        <v>1258438.25</v>
      </c>
      <c r="R5" s="33">
        <f t="shared" si="1"/>
        <v>1258438.25</v>
      </c>
      <c r="S5" s="34" t="s">
        <v>408</v>
      </c>
      <c r="T5" s="53" t="s">
        <v>591</v>
      </c>
      <c r="U5" s="31" t="s">
        <v>549</v>
      </c>
      <c r="V5" s="47" t="s">
        <v>551</v>
      </c>
      <c r="W5" s="45">
        <v>44587</v>
      </c>
      <c r="X5" s="45">
        <v>44607</v>
      </c>
      <c r="Y5" s="31" t="s">
        <v>550</v>
      </c>
      <c r="AA5" s="66"/>
      <c r="AB5" s="66"/>
      <c r="AC5" s="66"/>
      <c r="AD5" s="66"/>
      <c r="AE5" s="66"/>
      <c r="AF5" s="66"/>
      <c r="AG5" s="66"/>
    </row>
    <row r="6" spans="1:33" ht="33.75" customHeight="1" x14ac:dyDescent="0.25">
      <c r="A6" s="31" t="s">
        <v>311</v>
      </c>
      <c r="B6" s="31" t="s">
        <v>312</v>
      </c>
      <c r="C6" s="31"/>
      <c r="D6" s="32">
        <v>0</v>
      </c>
      <c r="E6" s="32">
        <v>0</v>
      </c>
      <c r="F6" s="32">
        <v>0</v>
      </c>
      <c r="G6" s="32">
        <v>0</v>
      </c>
      <c r="H6" s="32">
        <v>0</v>
      </c>
      <c r="I6" s="32">
        <v>0</v>
      </c>
      <c r="J6" s="32">
        <v>50002.96</v>
      </c>
      <c r="K6" s="32">
        <v>0</v>
      </c>
      <c r="L6" s="32">
        <v>0</v>
      </c>
      <c r="M6" s="32">
        <v>0</v>
      </c>
      <c r="N6" s="32">
        <v>0</v>
      </c>
      <c r="O6" s="32">
        <v>71432.800000000003</v>
      </c>
      <c r="P6" s="32">
        <v>0</v>
      </c>
      <c r="Q6" s="33">
        <f t="shared" si="0"/>
        <v>121435.76000000001</v>
      </c>
      <c r="R6" s="33">
        <f t="shared" si="1"/>
        <v>121435.76000000001</v>
      </c>
      <c r="S6" s="34" t="s">
        <v>406</v>
      </c>
      <c r="T6" s="53" t="s">
        <v>596</v>
      </c>
      <c r="U6" s="31" t="s">
        <v>555</v>
      </c>
      <c r="V6" s="31" t="s">
        <v>556</v>
      </c>
      <c r="W6" s="45">
        <v>44587</v>
      </c>
      <c r="X6" s="45">
        <v>44603</v>
      </c>
      <c r="Y6" s="31" t="s">
        <v>739</v>
      </c>
      <c r="AA6" s="66"/>
      <c r="AB6" s="66"/>
      <c r="AC6" s="66"/>
      <c r="AD6" s="66"/>
      <c r="AE6" s="66"/>
      <c r="AF6" s="66"/>
      <c r="AG6" s="66"/>
    </row>
    <row r="7" spans="1:33" ht="30" customHeight="1" x14ac:dyDescent="0.25">
      <c r="A7" s="31" t="s">
        <v>46</v>
      </c>
      <c r="B7" s="51" t="s">
        <v>47</v>
      </c>
      <c r="C7" s="51" t="s">
        <v>48</v>
      </c>
      <c r="D7" s="26">
        <v>0</v>
      </c>
      <c r="E7" s="26">
        <v>0</v>
      </c>
      <c r="F7" s="26">
        <v>552000</v>
      </c>
      <c r="G7" s="26">
        <v>739541</v>
      </c>
      <c r="H7" s="26">
        <v>311471.21999999997</v>
      </c>
      <c r="I7" s="26">
        <v>336216</v>
      </c>
      <c r="J7" s="26">
        <v>0</v>
      </c>
      <c r="K7" s="26">
        <v>0</v>
      </c>
      <c r="L7" s="26">
        <v>417593.3</v>
      </c>
      <c r="M7" s="26">
        <v>335413</v>
      </c>
      <c r="N7" s="26">
        <v>386038</v>
      </c>
      <c r="O7" s="26">
        <v>0</v>
      </c>
      <c r="P7" s="26">
        <v>463699.93</v>
      </c>
      <c r="Q7" s="27">
        <f>F7+G7+H7+I7+L7+M7+N7+O8+P7</f>
        <v>3926093.45</v>
      </c>
      <c r="R7" s="27">
        <f t="shared" si="1"/>
        <v>3926093.45</v>
      </c>
      <c r="S7" s="25"/>
      <c r="T7" s="31" t="s">
        <v>670</v>
      </c>
      <c r="U7" s="53" t="s">
        <v>703</v>
      </c>
      <c r="V7" s="51" t="s">
        <v>822</v>
      </c>
      <c r="W7" s="45">
        <v>44643</v>
      </c>
      <c r="X7" s="31" t="s">
        <v>450</v>
      </c>
      <c r="Y7" s="31" t="s">
        <v>450</v>
      </c>
      <c r="AA7" s="67"/>
      <c r="AB7" s="68"/>
      <c r="AC7" s="69"/>
      <c r="AD7" s="70"/>
      <c r="AE7" s="28"/>
      <c r="AF7" s="28"/>
      <c r="AG7" s="66"/>
    </row>
    <row r="8" spans="1:33" ht="28.5" x14ac:dyDescent="0.25">
      <c r="A8" s="51" t="s">
        <v>389</v>
      </c>
      <c r="B8" s="51" t="s">
        <v>390</v>
      </c>
      <c r="C8" s="51" t="s">
        <v>48</v>
      </c>
      <c r="D8" s="26">
        <v>0</v>
      </c>
      <c r="E8" s="26">
        <v>0</v>
      </c>
      <c r="F8" s="26">
        <v>0</v>
      </c>
      <c r="G8" s="26">
        <v>0</v>
      </c>
      <c r="H8" s="26">
        <v>0</v>
      </c>
      <c r="I8" s="26">
        <v>0</v>
      </c>
      <c r="J8" s="26">
        <v>0</v>
      </c>
      <c r="K8" s="26">
        <v>0</v>
      </c>
      <c r="L8" s="26">
        <v>0</v>
      </c>
      <c r="M8" s="26">
        <v>0</v>
      </c>
      <c r="N8" s="26">
        <v>0</v>
      </c>
      <c r="O8" s="26">
        <v>384121</v>
      </c>
      <c r="P8" s="26">
        <v>0</v>
      </c>
      <c r="Q8" s="27"/>
      <c r="R8" s="27"/>
      <c r="S8" s="25"/>
      <c r="T8" s="31" t="s">
        <v>670</v>
      </c>
      <c r="U8" s="53" t="s">
        <v>703</v>
      </c>
      <c r="V8" s="51" t="s">
        <v>822</v>
      </c>
      <c r="W8" s="45">
        <v>44643</v>
      </c>
      <c r="X8" s="31" t="s">
        <v>450</v>
      </c>
      <c r="Y8" s="31" t="s">
        <v>450</v>
      </c>
      <c r="AA8" s="66"/>
      <c r="AB8" s="66"/>
      <c r="AC8" s="66"/>
      <c r="AD8" s="66"/>
      <c r="AE8" s="66"/>
      <c r="AF8" s="66"/>
      <c r="AG8" s="66"/>
    </row>
    <row r="9" spans="1:33" ht="48" customHeight="1" x14ac:dyDescent="0.25">
      <c r="A9" s="31" t="s">
        <v>49</v>
      </c>
      <c r="B9" s="31" t="s">
        <v>50</v>
      </c>
      <c r="C9" s="31" t="s">
        <v>51</v>
      </c>
      <c r="D9" s="32">
        <v>0</v>
      </c>
      <c r="E9" s="32">
        <v>0</v>
      </c>
      <c r="F9" s="32">
        <v>526683.68000000005</v>
      </c>
      <c r="G9" s="32">
        <v>684172</v>
      </c>
      <c r="H9" s="32">
        <v>0</v>
      </c>
      <c r="I9" s="32">
        <v>881025.26</v>
      </c>
      <c r="J9" s="32">
        <v>649385</v>
      </c>
      <c r="K9" s="32">
        <v>233287</v>
      </c>
      <c r="L9" s="32">
        <v>392749.25</v>
      </c>
      <c r="M9" s="32">
        <v>587741.27</v>
      </c>
      <c r="N9" s="32">
        <v>475275.19</v>
      </c>
      <c r="O9" s="32">
        <v>594492</v>
      </c>
      <c r="P9" s="32">
        <v>579140</v>
      </c>
      <c r="Q9" s="33">
        <f t="shared" ref="Q9:Q33" si="2">SUM(D9:P9)</f>
        <v>5603950.6500000004</v>
      </c>
      <c r="R9" s="33">
        <f t="shared" si="1"/>
        <v>5603950.6500000004</v>
      </c>
      <c r="S9" s="34" t="s">
        <v>409</v>
      </c>
      <c r="T9" s="53" t="s">
        <v>602</v>
      </c>
      <c r="U9" s="31" t="s">
        <v>562</v>
      </c>
      <c r="V9" s="31" t="s">
        <v>563</v>
      </c>
      <c r="W9" s="45">
        <v>44587</v>
      </c>
      <c r="X9" s="31" t="s">
        <v>450</v>
      </c>
      <c r="Y9" s="31" t="s">
        <v>450</v>
      </c>
      <c r="AA9" s="66"/>
      <c r="AB9" s="66"/>
      <c r="AC9" s="66"/>
      <c r="AD9" s="66"/>
      <c r="AE9" s="66"/>
      <c r="AF9" s="66"/>
      <c r="AG9" s="66"/>
    </row>
    <row r="10" spans="1:33" ht="29.25" customHeight="1" x14ac:dyDescent="0.25">
      <c r="A10" s="31" t="s">
        <v>70</v>
      </c>
      <c r="B10" s="31" t="s">
        <v>71</v>
      </c>
      <c r="C10" s="31"/>
      <c r="D10" s="32">
        <v>0</v>
      </c>
      <c r="E10" s="32">
        <v>0</v>
      </c>
      <c r="F10" s="32">
        <v>0</v>
      </c>
      <c r="G10" s="32">
        <v>115974</v>
      </c>
      <c r="H10" s="32">
        <v>0</v>
      </c>
      <c r="I10" s="32">
        <v>0</v>
      </c>
      <c r="J10" s="32">
        <v>0</v>
      </c>
      <c r="K10" s="32">
        <v>0</v>
      </c>
      <c r="L10" s="32">
        <v>0</v>
      </c>
      <c r="M10" s="32">
        <v>0</v>
      </c>
      <c r="N10" s="32">
        <v>0</v>
      </c>
      <c r="O10" s="32">
        <v>0</v>
      </c>
      <c r="P10" s="32">
        <v>0</v>
      </c>
      <c r="Q10" s="33">
        <f t="shared" si="2"/>
        <v>115974</v>
      </c>
      <c r="R10" s="33">
        <f t="shared" si="1"/>
        <v>115974</v>
      </c>
      <c r="S10" s="34" t="s">
        <v>408</v>
      </c>
      <c r="T10" s="31" t="s">
        <v>594</v>
      </c>
      <c r="U10" s="31" t="s">
        <v>559</v>
      </c>
      <c r="V10" s="31" t="s">
        <v>560</v>
      </c>
      <c r="W10" s="45">
        <v>44587</v>
      </c>
      <c r="X10" s="45">
        <v>44600</v>
      </c>
      <c r="Y10" s="31">
        <v>56575673</v>
      </c>
      <c r="AA10" s="66"/>
      <c r="AB10" s="66"/>
      <c r="AC10" s="66"/>
      <c r="AD10" s="66"/>
      <c r="AE10" s="66"/>
      <c r="AF10" s="66"/>
      <c r="AG10" s="66"/>
    </row>
    <row r="11" spans="1:33" ht="30.75" customHeight="1" x14ac:dyDescent="0.25">
      <c r="A11" s="31" t="s">
        <v>23</v>
      </c>
      <c r="B11" s="31" t="s">
        <v>24</v>
      </c>
      <c r="C11" s="31" t="s">
        <v>25</v>
      </c>
      <c r="D11" s="32">
        <v>0</v>
      </c>
      <c r="E11" s="32">
        <v>1611370</v>
      </c>
      <c r="F11" s="32">
        <v>257282.67</v>
      </c>
      <c r="G11" s="32">
        <v>1018618</v>
      </c>
      <c r="H11" s="32">
        <v>0</v>
      </c>
      <c r="I11" s="32">
        <v>1163321</v>
      </c>
      <c r="J11" s="32">
        <v>0</v>
      </c>
      <c r="K11" s="32">
        <v>335083</v>
      </c>
      <c r="L11" s="32">
        <v>655063</v>
      </c>
      <c r="M11" s="32">
        <v>169140</v>
      </c>
      <c r="N11" s="32">
        <v>1201767.52</v>
      </c>
      <c r="O11" s="32">
        <v>0</v>
      </c>
      <c r="P11" s="32">
        <v>583411</v>
      </c>
      <c r="Q11" s="33">
        <f t="shared" si="2"/>
        <v>6995056.1899999995</v>
      </c>
      <c r="R11" s="33">
        <f t="shared" si="1"/>
        <v>6995056.1899999995</v>
      </c>
      <c r="S11" s="34" t="s">
        <v>409</v>
      </c>
      <c r="T11" s="31" t="s">
        <v>538</v>
      </c>
      <c r="U11" s="31" t="s">
        <v>564</v>
      </c>
      <c r="V11" s="31" t="s">
        <v>761</v>
      </c>
      <c r="W11" s="45">
        <v>44587</v>
      </c>
      <c r="X11" s="31" t="s">
        <v>450</v>
      </c>
      <c r="Y11" s="31" t="s">
        <v>450</v>
      </c>
    </row>
    <row r="12" spans="1:33" ht="30" customHeight="1" x14ac:dyDescent="0.25">
      <c r="A12" s="31" t="s">
        <v>18</v>
      </c>
      <c r="B12" s="31" t="s">
        <v>19</v>
      </c>
      <c r="C12" s="31" t="s">
        <v>20</v>
      </c>
      <c r="D12" s="32">
        <v>0</v>
      </c>
      <c r="E12" s="35">
        <v>903975.67</v>
      </c>
      <c r="F12" s="32">
        <v>512159</v>
      </c>
      <c r="G12" s="32">
        <v>1049970</v>
      </c>
      <c r="H12" s="32">
        <v>568199.86</v>
      </c>
      <c r="I12" s="32">
        <v>558434</v>
      </c>
      <c r="J12" s="32">
        <v>82072</v>
      </c>
      <c r="K12" s="32">
        <v>280568</v>
      </c>
      <c r="L12" s="32">
        <v>545631.42000000004</v>
      </c>
      <c r="M12" s="32">
        <v>574992.37</v>
      </c>
      <c r="N12" s="32">
        <v>665360</v>
      </c>
      <c r="O12" s="32">
        <v>455654</v>
      </c>
      <c r="P12" s="32">
        <v>951240</v>
      </c>
      <c r="Q12" s="33">
        <f t="shared" si="2"/>
        <v>7148256.3200000003</v>
      </c>
      <c r="R12" s="33">
        <f t="shared" si="1"/>
        <v>7148256.3200000003</v>
      </c>
      <c r="S12" s="34" t="s">
        <v>409</v>
      </c>
      <c r="T12" s="31" t="s">
        <v>538</v>
      </c>
      <c r="U12" s="31" t="s">
        <v>566</v>
      </c>
      <c r="V12" s="31" t="s">
        <v>565</v>
      </c>
      <c r="W12" s="45">
        <v>44587</v>
      </c>
      <c r="X12" s="31" t="s">
        <v>450</v>
      </c>
      <c r="Y12" s="31" t="s">
        <v>450</v>
      </c>
    </row>
    <row r="13" spans="1:33" ht="28.5" x14ac:dyDescent="0.25">
      <c r="A13" s="31" t="s">
        <v>26</v>
      </c>
      <c r="B13" s="31" t="s">
        <v>27</v>
      </c>
      <c r="C13" s="31" t="s">
        <v>28</v>
      </c>
      <c r="D13" s="32">
        <v>0</v>
      </c>
      <c r="E13" s="35">
        <v>11989.72</v>
      </c>
      <c r="F13" s="32">
        <v>439981</v>
      </c>
      <c r="G13" s="32">
        <v>687563</v>
      </c>
      <c r="H13" s="32">
        <v>0</v>
      </c>
      <c r="I13" s="32">
        <v>1003906.7</v>
      </c>
      <c r="J13" s="32">
        <v>347884</v>
      </c>
      <c r="K13" s="32">
        <v>0</v>
      </c>
      <c r="L13" s="32">
        <v>234725.5</v>
      </c>
      <c r="M13" s="32">
        <v>341987.62</v>
      </c>
      <c r="N13" s="32">
        <v>466645.55</v>
      </c>
      <c r="O13" s="32">
        <v>374299.94</v>
      </c>
      <c r="P13" s="32">
        <v>440238</v>
      </c>
      <c r="Q13" s="33">
        <f t="shared" si="2"/>
        <v>4349221.0299999993</v>
      </c>
      <c r="R13" s="33">
        <f t="shared" si="1"/>
        <v>4349221.0299999993</v>
      </c>
      <c r="S13" s="34" t="s">
        <v>409</v>
      </c>
      <c r="T13" s="31" t="s">
        <v>839</v>
      </c>
      <c r="U13" s="53" t="s">
        <v>735</v>
      </c>
      <c r="V13" s="31" t="s">
        <v>842</v>
      </c>
      <c r="W13" s="31" t="s">
        <v>736</v>
      </c>
      <c r="X13" s="31" t="s">
        <v>450</v>
      </c>
      <c r="Y13" s="31" t="s">
        <v>450</v>
      </c>
    </row>
    <row r="14" spans="1:33" ht="29.25" customHeight="1" x14ac:dyDescent="0.25">
      <c r="A14" s="31" t="s">
        <v>29</v>
      </c>
      <c r="B14" s="31" t="s">
        <v>30</v>
      </c>
      <c r="C14" s="31" t="s">
        <v>31</v>
      </c>
      <c r="D14" s="32">
        <v>0</v>
      </c>
      <c r="E14" s="35">
        <v>311270.37</v>
      </c>
      <c r="F14" s="32">
        <v>250000</v>
      </c>
      <c r="G14" s="32">
        <v>1053448.18</v>
      </c>
      <c r="H14" s="32">
        <v>0</v>
      </c>
      <c r="I14" s="32">
        <v>976214.28</v>
      </c>
      <c r="J14" s="32">
        <v>81831</v>
      </c>
      <c r="K14" s="32">
        <v>0</v>
      </c>
      <c r="L14" s="32">
        <v>238795.37</v>
      </c>
      <c r="M14" s="32">
        <v>130019.24</v>
      </c>
      <c r="N14" s="32">
        <v>786514</v>
      </c>
      <c r="O14" s="32">
        <v>0</v>
      </c>
      <c r="P14" s="32">
        <v>750000</v>
      </c>
      <c r="Q14" s="33">
        <f t="shared" si="2"/>
        <v>4578092.4400000004</v>
      </c>
      <c r="R14" s="33">
        <f t="shared" si="1"/>
        <v>4578092.4400000004</v>
      </c>
      <c r="S14" s="34" t="s">
        <v>409</v>
      </c>
      <c r="T14" s="31" t="s">
        <v>762</v>
      </c>
      <c r="U14" s="31" t="s">
        <v>567</v>
      </c>
      <c r="V14" s="31" t="s">
        <v>568</v>
      </c>
      <c r="W14" s="45">
        <v>44587</v>
      </c>
      <c r="X14" s="31" t="s">
        <v>450</v>
      </c>
      <c r="Y14" s="31" t="s">
        <v>450</v>
      </c>
    </row>
    <row r="15" spans="1:33" ht="29.25" customHeight="1" x14ac:dyDescent="0.25">
      <c r="A15" s="31" t="s">
        <v>32</v>
      </c>
      <c r="B15" s="31" t="s">
        <v>33</v>
      </c>
      <c r="C15" s="31" t="s">
        <v>34</v>
      </c>
      <c r="D15" s="32">
        <v>0</v>
      </c>
      <c r="E15" s="35">
        <v>395848.27</v>
      </c>
      <c r="F15" s="32">
        <v>450000</v>
      </c>
      <c r="G15" s="32">
        <v>1155639</v>
      </c>
      <c r="H15" s="32">
        <v>612789.73</v>
      </c>
      <c r="I15" s="32">
        <v>573298</v>
      </c>
      <c r="J15" s="32">
        <v>643733</v>
      </c>
      <c r="K15" s="32">
        <v>0</v>
      </c>
      <c r="L15" s="32">
        <v>280798.87</v>
      </c>
      <c r="M15" s="32">
        <v>746952.21</v>
      </c>
      <c r="N15" s="32">
        <v>721779.5</v>
      </c>
      <c r="O15" s="32">
        <v>623490</v>
      </c>
      <c r="P15" s="32">
        <v>743266</v>
      </c>
      <c r="Q15" s="33">
        <f t="shared" si="2"/>
        <v>6947594.5800000001</v>
      </c>
      <c r="R15" s="33">
        <f t="shared" si="1"/>
        <v>6947594.5800000001</v>
      </c>
      <c r="S15" s="34" t="s">
        <v>409</v>
      </c>
      <c r="T15" s="31" t="s">
        <v>603</v>
      </c>
      <c r="U15" s="31" t="s">
        <v>569</v>
      </c>
      <c r="V15" s="31" t="s">
        <v>570</v>
      </c>
      <c r="W15" s="45">
        <v>44587</v>
      </c>
      <c r="X15" s="31" t="s">
        <v>450</v>
      </c>
      <c r="Y15" s="31" t="s">
        <v>450</v>
      </c>
    </row>
    <row r="16" spans="1:33" ht="30" customHeight="1" x14ac:dyDescent="0.25">
      <c r="A16" s="31" t="s">
        <v>52</v>
      </c>
      <c r="B16" s="31" t="s">
        <v>53</v>
      </c>
      <c r="C16" s="31" t="s">
        <v>54</v>
      </c>
      <c r="D16" s="32">
        <v>0</v>
      </c>
      <c r="E16" s="32">
        <v>0</v>
      </c>
      <c r="F16" s="35">
        <v>296404</v>
      </c>
      <c r="G16" s="32">
        <v>607189.76000000001</v>
      </c>
      <c r="H16" s="32">
        <v>512276.96</v>
      </c>
      <c r="I16" s="32">
        <v>241807</v>
      </c>
      <c r="J16" s="32">
        <v>493098</v>
      </c>
      <c r="K16" s="32">
        <v>0</v>
      </c>
      <c r="L16" s="32">
        <v>322363.93</v>
      </c>
      <c r="M16" s="32">
        <v>397569.53</v>
      </c>
      <c r="N16" s="32">
        <v>377736.6</v>
      </c>
      <c r="O16" s="32">
        <v>352290.35</v>
      </c>
      <c r="P16" s="32">
        <v>363312</v>
      </c>
      <c r="Q16" s="33">
        <f t="shared" si="2"/>
        <v>3964048.13</v>
      </c>
      <c r="R16" s="33">
        <f t="shared" si="1"/>
        <v>3964048.13</v>
      </c>
      <c r="S16" s="34" t="s">
        <v>409</v>
      </c>
      <c r="T16" s="31" t="s">
        <v>538</v>
      </c>
      <c r="U16" s="31" t="s">
        <v>737</v>
      </c>
      <c r="V16" s="31" t="s">
        <v>738</v>
      </c>
      <c r="W16" s="45">
        <v>44587</v>
      </c>
      <c r="X16" s="31" t="s">
        <v>450</v>
      </c>
      <c r="Y16" s="31" t="s">
        <v>450</v>
      </c>
    </row>
    <row r="17" spans="1:25" ht="30" customHeight="1" x14ac:dyDescent="0.25">
      <c r="A17" s="31" t="s">
        <v>386</v>
      </c>
      <c r="B17" s="31" t="s">
        <v>387</v>
      </c>
      <c r="C17" s="31" t="s">
        <v>388</v>
      </c>
      <c r="D17" s="32">
        <v>0</v>
      </c>
      <c r="E17" s="32">
        <v>0</v>
      </c>
      <c r="F17" s="32">
        <v>0</v>
      </c>
      <c r="G17" s="32">
        <v>0</v>
      </c>
      <c r="H17" s="32">
        <v>0</v>
      </c>
      <c r="I17" s="32">
        <v>0</v>
      </c>
      <c r="J17" s="32">
        <v>0</v>
      </c>
      <c r="K17" s="32">
        <v>0</v>
      </c>
      <c r="L17" s="32">
        <v>0</v>
      </c>
      <c r="M17" s="32">
        <v>0</v>
      </c>
      <c r="N17" s="32">
        <v>410655</v>
      </c>
      <c r="O17" s="32">
        <v>0</v>
      </c>
      <c r="P17" s="32">
        <v>329766</v>
      </c>
      <c r="Q17" s="33">
        <f t="shared" si="2"/>
        <v>740421</v>
      </c>
      <c r="R17" s="33">
        <f t="shared" si="1"/>
        <v>740421</v>
      </c>
      <c r="S17" s="34" t="s">
        <v>409</v>
      </c>
      <c r="T17" s="31" t="s">
        <v>806</v>
      </c>
      <c r="U17" s="53" t="s">
        <v>803</v>
      </c>
      <c r="V17" s="31" t="s">
        <v>804</v>
      </c>
      <c r="W17" s="45">
        <v>44587</v>
      </c>
      <c r="X17" s="31" t="s">
        <v>450</v>
      </c>
      <c r="Y17" s="31" t="s">
        <v>450</v>
      </c>
    </row>
    <row r="18" spans="1:25" ht="30" customHeight="1" x14ac:dyDescent="0.25">
      <c r="A18" s="31" t="s">
        <v>391</v>
      </c>
      <c r="B18" s="31" t="s">
        <v>392</v>
      </c>
      <c r="C18" s="31" t="s">
        <v>393</v>
      </c>
      <c r="D18" s="32">
        <v>0</v>
      </c>
      <c r="E18" s="32">
        <v>0</v>
      </c>
      <c r="F18" s="32">
        <v>0</v>
      </c>
      <c r="G18" s="32">
        <v>0</v>
      </c>
      <c r="H18" s="32">
        <v>0</v>
      </c>
      <c r="I18" s="32">
        <v>0</v>
      </c>
      <c r="J18" s="32">
        <v>0</v>
      </c>
      <c r="K18" s="32">
        <v>0</v>
      </c>
      <c r="L18" s="32">
        <v>0</v>
      </c>
      <c r="M18" s="32">
        <v>0</v>
      </c>
      <c r="N18" s="32">
        <v>0</v>
      </c>
      <c r="O18" s="32">
        <v>0</v>
      </c>
      <c r="P18" s="32">
        <v>288413</v>
      </c>
      <c r="Q18" s="33">
        <f t="shared" si="2"/>
        <v>288413</v>
      </c>
      <c r="R18" s="33">
        <f t="shared" si="1"/>
        <v>288413</v>
      </c>
      <c r="S18" s="34" t="s">
        <v>409</v>
      </c>
      <c r="T18" s="31" t="s">
        <v>740</v>
      </c>
      <c r="U18" s="53" t="s">
        <v>729</v>
      </c>
      <c r="V18" s="31" t="s">
        <v>808</v>
      </c>
      <c r="W18" s="45">
        <v>44589</v>
      </c>
      <c r="X18" s="31" t="s">
        <v>450</v>
      </c>
      <c r="Y18" s="31" t="s">
        <v>450</v>
      </c>
    </row>
    <row r="19" spans="1:25" ht="30" customHeight="1" x14ac:dyDescent="0.25">
      <c r="A19" s="31" t="s">
        <v>346</v>
      </c>
      <c r="B19" s="31" t="s">
        <v>347</v>
      </c>
      <c r="C19" s="31" t="s">
        <v>348</v>
      </c>
      <c r="D19" s="32">
        <v>0</v>
      </c>
      <c r="E19" s="32">
        <v>0</v>
      </c>
      <c r="F19" s="32">
        <v>0</v>
      </c>
      <c r="G19" s="32">
        <v>0</v>
      </c>
      <c r="H19" s="32">
        <v>0</v>
      </c>
      <c r="I19" s="32">
        <v>0</v>
      </c>
      <c r="J19" s="32">
        <v>0</v>
      </c>
      <c r="K19" s="32">
        <v>278504.98</v>
      </c>
      <c r="L19" s="32">
        <v>218665.16</v>
      </c>
      <c r="M19" s="32">
        <v>279923.99</v>
      </c>
      <c r="N19" s="32">
        <v>122629.68</v>
      </c>
      <c r="O19" s="32">
        <v>231363</v>
      </c>
      <c r="P19" s="32">
        <v>257480</v>
      </c>
      <c r="Q19" s="33">
        <f t="shared" si="2"/>
        <v>1388566.81</v>
      </c>
      <c r="R19" s="33">
        <f t="shared" si="1"/>
        <v>1388566.81</v>
      </c>
      <c r="S19" s="34" t="s">
        <v>409</v>
      </c>
      <c r="T19" s="31" t="s">
        <v>732</v>
      </c>
      <c r="U19" s="53" t="s">
        <v>730</v>
      </c>
      <c r="V19" s="31" t="s">
        <v>731</v>
      </c>
      <c r="W19" s="45">
        <v>44589</v>
      </c>
      <c r="X19" s="31" t="s">
        <v>450</v>
      </c>
      <c r="Y19" s="31" t="s">
        <v>450</v>
      </c>
    </row>
    <row r="20" spans="1:25" ht="28.5" x14ac:dyDescent="0.25">
      <c r="A20" s="31" t="s">
        <v>365</v>
      </c>
      <c r="B20" s="31" t="s">
        <v>366</v>
      </c>
      <c r="C20" s="31" t="s">
        <v>367</v>
      </c>
      <c r="D20" s="32">
        <v>0</v>
      </c>
      <c r="E20" s="32">
        <v>0</v>
      </c>
      <c r="F20" s="32">
        <v>0</v>
      </c>
      <c r="G20" s="32">
        <v>0</v>
      </c>
      <c r="H20" s="32">
        <v>0</v>
      </c>
      <c r="I20" s="32">
        <v>0</v>
      </c>
      <c r="J20" s="32">
        <v>0</v>
      </c>
      <c r="K20" s="32"/>
      <c r="L20" s="32"/>
      <c r="M20" s="32">
        <v>185957</v>
      </c>
      <c r="N20" s="32"/>
      <c r="O20" s="32"/>
      <c r="P20" s="32">
        <v>204935.34</v>
      </c>
      <c r="Q20" s="33">
        <f t="shared" si="2"/>
        <v>390892.33999999997</v>
      </c>
      <c r="R20" s="33">
        <f t="shared" si="1"/>
        <v>390892.33999999997</v>
      </c>
      <c r="S20" s="40" t="s">
        <v>409</v>
      </c>
      <c r="T20" s="31" t="s">
        <v>839</v>
      </c>
      <c r="U20" s="53" t="s">
        <v>734</v>
      </c>
      <c r="V20" s="51" t="s">
        <v>841</v>
      </c>
      <c r="W20" s="31" t="s">
        <v>736</v>
      </c>
      <c r="X20" s="31" t="s">
        <v>450</v>
      </c>
      <c r="Y20" s="31" t="s">
        <v>450</v>
      </c>
    </row>
    <row r="21" spans="1:25" ht="39.75" customHeight="1" x14ac:dyDescent="0.25">
      <c r="A21" s="31" t="s">
        <v>58</v>
      </c>
      <c r="B21" s="36" t="s">
        <v>59</v>
      </c>
      <c r="C21" s="31"/>
      <c r="D21" s="32">
        <v>0</v>
      </c>
      <c r="E21" s="32">
        <v>0</v>
      </c>
      <c r="F21" s="32">
        <v>276915.20000000001</v>
      </c>
      <c r="G21" s="32">
        <v>0</v>
      </c>
      <c r="H21" s="32">
        <v>0</v>
      </c>
      <c r="I21" s="32">
        <v>0</v>
      </c>
      <c r="J21" s="32">
        <v>0</v>
      </c>
      <c r="K21" s="32">
        <v>0</v>
      </c>
      <c r="L21" s="32">
        <v>0</v>
      </c>
      <c r="M21" s="32">
        <v>0</v>
      </c>
      <c r="N21" s="32">
        <v>0</v>
      </c>
      <c r="O21" s="32">
        <v>0</v>
      </c>
      <c r="P21" s="32">
        <v>0</v>
      </c>
      <c r="Q21" s="33">
        <f t="shared" si="2"/>
        <v>276915.20000000001</v>
      </c>
      <c r="R21" s="33">
        <f t="shared" si="1"/>
        <v>276915.20000000001</v>
      </c>
      <c r="S21" s="31" t="s">
        <v>408</v>
      </c>
      <c r="T21" s="53" t="s">
        <v>601</v>
      </c>
      <c r="U21" s="31" t="s">
        <v>600</v>
      </c>
      <c r="V21" s="47" t="s">
        <v>717</v>
      </c>
      <c r="W21" s="45">
        <v>44595</v>
      </c>
      <c r="X21" s="45">
        <v>44602</v>
      </c>
      <c r="Y21" s="31" t="s">
        <v>718</v>
      </c>
    </row>
    <row r="22" spans="1:25" ht="36.75" customHeight="1" x14ac:dyDescent="0.25">
      <c r="A22" s="31" t="s">
        <v>135</v>
      </c>
      <c r="B22" s="31" t="s">
        <v>136</v>
      </c>
      <c r="C22" s="31"/>
      <c r="D22" s="32">
        <v>0</v>
      </c>
      <c r="E22" s="32">
        <v>0</v>
      </c>
      <c r="F22" s="32">
        <v>0</v>
      </c>
      <c r="G22" s="32">
        <v>0</v>
      </c>
      <c r="H22" s="32">
        <v>194843.98</v>
      </c>
      <c r="I22" s="32">
        <v>0</v>
      </c>
      <c r="J22" s="32">
        <v>0</v>
      </c>
      <c r="K22" s="32">
        <v>0</v>
      </c>
      <c r="L22" s="32">
        <v>0</v>
      </c>
      <c r="M22" s="32">
        <v>0</v>
      </c>
      <c r="N22" s="32">
        <v>0</v>
      </c>
      <c r="O22" s="32">
        <v>0</v>
      </c>
      <c r="P22" s="32">
        <v>0</v>
      </c>
      <c r="Q22" s="33">
        <f t="shared" si="2"/>
        <v>194843.98</v>
      </c>
      <c r="R22" s="33">
        <f t="shared" si="1"/>
        <v>194843.98</v>
      </c>
      <c r="S22" s="31" t="s">
        <v>406</v>
      </c>
      <c r="T22" s="53" t="s">
        <v>722</v>
      </c>
      <c r="U22" s="31" t="s">
        <v>723</v>
      </c>
      <c r="V22" s="31" t="s">
        <v>724</v>
      </c>
      <c r="W22" s="45">
        <v>44589</v>
      </c>
      <c r="X22" s="45">
        <v>44596</v>
      </c>
      <c r="Y22" s="31" t="s">
        <v>725</v>
      </c>
    </row>
    <row r="23" spans="1:25" ht="45.75" customHeight="1" x14ac:dyDescent="0.25">
      <c r="A23" s="31" t="s">
        <v>244</v>
      </c>
      <c r="B23" s="31" t="s">
        <v>245</v>
      </c>
      <c r="C23" s="31" t="s">
        <v>246</v>
      </c>
      <c r="D23" s="35">
        <v>0</v>
      </c>
      <c r="E23" s="35">
        <v>0</v>
      </c>
      <c r="F23" s="35">
        <v>0</v>
      </c>
      <c r="G23" s="35">
        <v>0</v>
      </c>
      <c r="H23" s="35">
        <v>0</v>
      </c>
      <c r="I23" s="35">
        <v>14526.16</v>
      </c>
      <c r="J23" s="35">
        <v>0</v>
      </c>
      <c r="K23" s="35">
        <v>0</v>
      </c>
      <c r="L23" s="35">
        <v>0</v>
      </c>
      <c r="M23" s="35">
        <v>0</v>
      </c>
      <c r="N23" s="35">
        <v>0</v>
      </c>
      <c r="O23" s="35">
        <v>0</v>
      </c>
      <c r="P23" s="35">
        <v>0</v>
      </c>
      <c r="Q23" s="37">
        <f t="shared" si="2"/>
        <v>14526.16</v>
      </c>
      <c r="R23" s="37">
        <f t="shared" si="1"/>
        <v>14526.16</v>
      </c>
      <c r="S23" s="31" t="s">
        <v>408</v>
      </c>
      <c r="T23" s="53" t="s">
        <v>689</v>
      </c>
      <c r="U23" s="31" t="s">
        <v>807</v>
      </c>
      <c r="V23" s="47" t="s">
        <v>552</v>
      </c>
      <c r="W23" s="45">
        <v>44588</v>
      </c>
      <c r="X23" s="45">
        <v>44615</v>
      </c>
      <c r="Y23" s="46" t="s">
        <v>698</v>
      </c>
    </row>
    <row r="24" spans="1:25" ht="69.75" customHeight="1" x14ac:dyDescent="0.25">
      <c r="A24" s="31" t="s">
        <v>394</v>
      </c>
      <c r="B24" s="31" t="s">
        <v>395</v>
      </c>
      <c r="C24" s="31"/>
      <c r="D24" s="32">
        <v>0</v>
      </c>
      <c r="E24" s="32">
        <v>0</v>
      </c>
      <c r="F24" s="32">
        <v>0</v>
      </c>
      <c r="G24" s="32">
        <v>0</v>
      </c>
      <c r="H24" s="32">
        <v>0</v>
      </c>
      <c r="I24" s="32">
        <v>0</v>
      </c>
      <c r="J24" s="32">
        <v>0</v>
      </c>
      <c r="K24" s="32">
        <v>0</v>
      </c>
      <c r="L24" s="32">
        <v>0</v>
      </c>
      <c r="M24" s="32">
        <v>0</v>
      </c>
      <c r="N24" s="32">
        <v>0</v>
      </c>
      <c r="O24" s="32">
        <v>0</v>
      </c>
      <c r="P24" s="32">
        <v>18860.400000000001</v>
      </c>
      <c r="Q24" s="33">
        <f t="shared" si="2"/>
        <v>18860.400000000001</v>
      </c>
      <c r="R24" s="33">
        <f t="shared" si="1"/>
        <v>18860.400000000001</v>
      </c>
      <c r="S24" s="34" t="s">
        <v>406</v>
      </c>
      <c r="T24" s="53" t="s">
        <v>617</v>
      </c>
      <c r="U24" s="53" t="s">
        <v>577</v>
      </c>
      <c r="V24" s="31" t="s">
        <v>576</v>
      </c>
      <c r="W24" s="45">
        <v>44588</v>
      </c>
      <c r="X24" s="45">
        <v>44596</v>
      </c>
      <c r="Y24" s="31" t="s">
        <v>636</v>
      </c>
    </row>
    <row r="25" spans="1:25" ht="42.75" customHeight="1" x14ac:dyDescent="0.25">
      <c r="A25" s="31" t="s">
        <v>316</v>
      </c>
      <c r="B25" s="31" t="s">
        <v>317</v>
      </c>
      <c r="C25" s="31" t="s">
        <v>318</v>
      </c>
      <c r="D25" s="32">
        <v>0</v>
      </c>
      <c r="E25" s="32">
        <v>0</v>
      </c>
      <c r="F25" s="32">
        <v>0</v>
      </c>
      <c r="G25" s="32">
        <v>0</v>
      </c>
      <c r="H25" s="32">
        <v>0</v>
      </c>
      <c r="I25" s="32">
        <v>0</v>
      </c>
      <c r="J25" s="32">
        <v>5420</v>
      </c>
      <c r="K25" s="32">
        <v>0</v>
      </c>
      <c r="L25" s="32">
        <v>0</v>
      </c>
      <c r="M25" s="32">
        <v>0</v>
      </c>
      <c r="N25" s="32">
        <v>0</v>
      </c>
      <c r="O25" s="32">
        <v>0</v>
      </c>
      <c r="P25" s="32">
        <v>0</v>
      </c>
      <c r="Q25" s="33">
        <f t="shared" si="2"/>
        <v>5420</v>
      </c>
      <c r="R25" s="33">
        <f t="shared" si="1"/>
        <v>5420</v>
      </c>
      <c r="S25" s="34" t="s">
        <v>406</v>
      </c>
      <c r="T25" s="53" t="s">
        <v>621</v>
      </c>
      <c r="U25" s="53" t="s">
        <v>573</v>
      </c>
      <c r="V25" s="31" t="s">
        <v>574</v>
      </c>
      <c r="W25" s="45">
        <v>44589</v>
      </c>
      <c r="X25" s="45">
        <v>44601</v>
      </c>
      <c r="Y25" s="31" t="s">
        <v>575</v>
      </c>
    </row>
    <row r="26" spans="1:25" ht="32.25" customHeight="1" x14ac:dyDescent="0.25">
      <c r="A26" s="31" t="s">
        <v>60</v>
      </c>
      <c r="B26" s="31" t="s">
        <v>61</v>
      </c>
      <c r="C26" s="31"/>
      <c r="D26" s="32">
        <v>0</v>
      </c>
      <c r="E26" s="32">
        <v>0</v>
      </c>
      <c r="F26" s="32">
        <v>25920</v>
      </c>
      <c r="G26" s="32">
        <v>13920</v>
      </c>
      <c r="H26" s="32">
        <v>13920</v>
      </c>
      <c r="I26" s="32">
        <v>13920</v>
      </c>
      <c r="J26" s="32">
        <v>13920</v>
      </c>
      <c r="K26" s="32">
        <v>13920</v>
      </c>
      <c r="L26" s="32">
        <v>13920</v>
      </c>
      <c r="M26" s="32">
        <v>13920</v>
      </c>
      <c r="N26" s="32">
        <v>13920</v>
      </c>
      <c r="O26" s="32">
        <v>13920</v>
      </c>
      <c r="P26" s="32">
        <v>13920</v>
      </c>
      <c r="Q26" s="33">
        <f t="shared" si="2"/>
        <v>165120</v>
      </c>
      <c r="R26" s="33">
        <f t="shared" si="1"/>
        <v>165120</v>
      </c>
      <c r="S26" s="34" t="s">
        <v>409</v>
      </c>
      <c r="T26" s="31" t="s">
        <v>604</v>
      </c>
      <c r="U26" s="31" t="s">
        <v>553</v>
      </c>
      <c r="V26" s="31" t="s">
        <v>554</v>
      </c>
      <c r="W26" s="45">
        <v>44587</v>
      </c>
      <c r="X26" s="31" t="s">
        <v>450</v>
      </c>
      <c r="Y26" s="31" t="s">
        <v>450</v>
      </c>
    </row>
    <row r="27" spans="1:25" ht="51" customHeight="1" x14ac:dyDescent="0.25">
      <c r="A27" s="31" t="s">
        <v>322</v>
      </c>
      <c r="B27" s="31" t="s">
        <v>323</v>
      </c>
      <c r="C27" s="31" t="s">
        <v>324</v>
      </c>
      <c r="D27" s="32">
        <v>0</v>
      </c>
      <c r="E27" s="32">
        <v>0</v>
      </c>
      <c r="F27" s="32">
        <v>0</v>
      </c>
      <c r="G27" s="32">
        <v>0</v>
      </c>
      <c r="H27" s="32">
        <v>0</v>
      </c>
      <c r="I27" s="32">
        <v>0</v>
      </c>
      <c r="J27" s="32">
        <v>25589.45</v>
      </c>
      <c r="K27" s="32">
        <v>83190.740000000005</v>
      </c>
      <c r="L27" s="32">
        <v>98615.29</v>
      </c>
      <c r="M27" s="32">
        <v>9442.7099999999991</v>
      </c>
      <c r="N27" s="32">
        <v>786.89</v>
      </c>
      <c r="O27" s="32">
        <v>0</v>
      </c>
      <c r="P27" s="35">
        <v>0</v>
      </c>
      <c r="Q27" s="37">
        <f t="shared" si="2"/>
        <v>217625.08</v>
      </c>
      <c r="R27" s="37">
        <f t="shared" si="1"/>
        <v>217625.08</v>
      </c>
      <c r="S27" s="31" t="s">
        <v>408</v>
      </c>
      <c r="T27" s="53" t="s">
        <v>595</v>
      </c>
      <c r="U27" s="31" t="s">
        <v>571</v>
      </c>
      <c r="V27" s="31" t="s">
        <v>572</v>
      </c>
      <c r="W27" s="45">
        <v>44587</v>
      </c>
      <c r="X27" s="45">
        <v>44603</v>
      </c>
      <c r="Y27" s="31" t="s">
        <v>720</v>
      </c>
    </row>
    <row r="28" spans="1:25" ht="40.5" customHeight="1" x14ac:dyDescent="0.25">
      <c r="A28" s="31" t="s">
        <v>358</v>
      </c>
      <c r="B28" s="31" t="s">
        <v>359</v>
      </c>
      <c r="C28" s="31" t="s">
        <v>360</v>
      </c>
      <c r="D28" s="32">
        <v>0</v>
      </c>
      <c r="E28" s="32">
        <v>0</v>
      </c>
      <c r="F28" s="32">
        <v>0</v>
      </c>
      <c r="G28" s="32">
        <v>0</v>
      </c>
      <c r="H28" s="32">
        <v>0</v>
      </c>
      <c r="I28" s="32">
        <v>0</v>
      </c>
      <c r="J28" s="32">
        <v>0</v>
      </c>
      <c r="K28" s="32">
        <v>0</v>
      </c>
      <c r="L28" s="32">
        <v>78126</v>
      </c>
      <c r="M28" s="32">
        <v>0</v>
      </c>
      <c r="N28" s="38">
        <v>0</v>
      </c>
      <c r="O28" s="38">
        <v>0</v>
      </c>
      <c r="P28" s="38">
        <v>0</v>
      </c>
      <c r="Q28" s="39">
        <f t="shared" si="2"/>
        <v>78126</v>
      </c>
      <c r="R28" s="39">
        <f t="shared" si="1"/>
        <v>78126</v>
      </c>
      <c r="S28" s="31" t="s">
        <v>408</v>
      </c>
      <c r="T28" s="53" t="s">
        <v>592</v>
      </c>
      <c r="U28" s="53" t="s">
        <v>582</v>
      </c>
      <c r="V28" s="31" t="s">
        <v>583</v>
      </c>
      <c r="W28" s="45">
        <v>44601</v>
      </c>
      <c r="X28" s="45">
        <v>44609</v>
      </c>
      <c r="Y28" s="31" t="s">
        <v>584</v>
      </c>
    </row>
    <row r="29" spans="1:25" ht="29.25" customHeight="1" x14ac:dyDescent="0.25">
      <c r="A29" s="31" t="s">
        <v>62</v>
      </c>
      <c r="B29" s="31" t="s">
        <v>63</v>
      </c>
      <c r="C29" s="31"/>
      <c r="D29" s="32">
        <v>0</v>
      </c>
      <c r="E29" s="32">
        <v>0</v>
      </c>
      <c r="F29" s="32">
        <v>78000</v>
      </c>
      <c r="G29" s="32">
        <v>13000</v>
      </c>
      <c r="H29" s="32">
        <v>0</v>
      </c>
      <c r="I29" s="32">
        <v>0</v>
      </c>
      <c r="J29" s="32">
        <v>0</v>
      </c>
      <c r="K29" s="32">
        <v>0</v>
      </c>
      <c r="L29" s="32">
        <v>0</v>
      </c>
      <c r="M29" s="32">
        <v>0</v>
      </c>
      <c r="N29" s="32">
        <v>0</v>
      </c>
      <c r="O29" s="32">
        <v>0</v>
      </c>
      <c r="P29" s="32">
        <v>0</v>
      </c>
      <c r="Q29" s="33">
        <f t="shared" si="2"/>
        <v>91000</v>
      </c>
      <c r="R29" s="33">
        <f t="shared" si="1"/>
        <v>91000</v>
      </c>
      <c r="S29" s="34" t="s">
        <v>409</v>
      </c>
      <c r="T29" s="31" t="s">
        <v>538</v>
      </c>
      <c r="U29" s="31" t="s">
        <v>553</v>
      </c>
      <c r="V29" s="31" t="s">
        <v>561</v>
      </c>
      <c r="W29" s="45">
        <v>44600</v>
      </c>
      <c r="X29" s="31" t="s">
        <v>450</v>
      </c>
      <c r="Y29" s="31" t="s">
        <v>450</v>
      </c>
    </row>
    <row r="30" spans="1:25" ht="42.75" customHeight="1" x14ac:dyDescent="0.25">
      <c r="A30" s="31" t="s">
        <v>728</v>
      </c>
      <c r="B30" s="36" t="s">
        <v>64</v>
      </c>
      <c r="C30" s="31"/>
      <c r="D30" s="32">
        <v>0</v>
      </c>
      <c r="E30" s="32">
        <v>0</v>
      </c>
      <c r="F30" s="32">
        <v>697117.81</v>
      </c>
      <c r="G30" s="32">
        <v>697117.8</v>
      </c>
      <c r="H30" s="32">
        <v>0</v>
      </c>
      <c r="I30" s="32">
        <v>0</v>
      </c>
      <c r="J30" s="32">
        <v>0</v>
      </c>
      <c r="K30" s="32">
        <v>0</v>
      </c>
      <c r="L30" s="32">
        <v>0</v>
      </c>
      <c r="M30" s="32">
        <v>0</v>
      </c>
      <c r="N30" s="32">
        <v>0</v>
      </c>
      <c r="O30" s="32">
        <v>0</v>
      </c>
      <c r="P30" s="32">
        <v>0</v>
      </c>
      <c r="Q30" s="33">
        <f t="shared" si="2"/>
        <v>1394235.61</v>
      </c>
      <c r="R30" s="33">
        <f t="shared" si="1"/>
        <v>1394235.61</v>
      </c>
      <c r="S30" s="34" t="s">
        <v>408</v>
      </c>
      <c r="T30" s="53" t="s">
        <v>598</v>
      </c>
      <c r="U30" s="31" t="s">
        <v>599</v>
      </c>
      <c r="V30" s="53" t="s">
        <v>760</v>
      </c>
      <c r="W30" s="45">
        <v>44589</v>
      </c>
      <c r="X30" s="45">
        <v>44595</v>
      </c>
      <c r="Y30" s="31" t="s">
        <v>805</v>
      </c>
    </row>
    <row r="31" spans="1:25" ht="39" customHeight="1" x14ac:dyDescent="0.25">
      <c r="A31" s="31" t="s">
        <v>328</v>
      </c>
      <c r="B31" s="31" t="s">
        <v>329</v>
      </c>
      <c r="C31" s="31" t="s">
        <v>330</v>
      </c>
      <c r="D31" s="32">
        <v>0</v>
      </c>
      <c r="E31" s="32">
        <v>0</v>
      </c>
      <c r="F31" s="32">
        <v>0</v>
      </c>
      <c r="G31" s="32">
        <v>0</v>
      </c>
      <c r="H31" s="32">
        <v>0</v>
      </c>
      <c r="I31" s="32">
        <v>0</v>
      </c>
      <c r="J31" s="32">
        <v>9000</v>
      </c>
      <c r="K31" s="32">
        <v>0</v>
      </c>
      <c r="L31" s="32">
        <v>0</v>
      </c>
      <c r="M31" s="32">
        <v>0</v>
      </c>
      <c r="N31" s="32">
        <v>0</v>
      </c>
      <c r="O31" s="32">
        <v>0</v>
      </c>
      <c r="P31" s="32">
        <v>0</v>
      </c>
      <c r="Q31" s="33">
        <f t="shared" si="2"/>
        <v>9000</v>
      </c>
      <c r="R31" s="33">
        <f t="shared" si="1"/>
        <v>9000</v>
      </c>
      <c r="S31" s="34" t="s">
        <v>409</v>
      </c>
      <c r="T31" s="31" t="s">
        <v>726</v>
      </c>
      <c r="U31" s="53" t="s">
        <v>763</v>
      </c>
      <c r="V31" s="31" t="s">
        <v>581</v>
      </c>
      <c r="W31" s="45">
        <v>44587</v>
      </c>
      <c r="X31" s="31" t="s">
        <v>450</v>
      </c>
      <c r="Y31" s="31" t="s">
        <v>450</v>
      </c>
    </row>
    <row r="32" spans="1:25" ht="51" customHeight="1" x14ac:dyDescent="0.25">
      <c r="A32" s="31" t="s">
        <v>174</v>
      </c>
      <c r="B32" s="31" t="s">
        <v>175</v>
      </c>
      <c r="C32" s="31" t="s">
        <v>176</v>
      </c>
      <c r="D32" s="32">
        <v>0</v>
      </c>
      <c r="E32" s="32">
        <v>0</v>
      </c>
      <c r="F32" s="32">
        <v>0</v>
      </c>
      <c r="G32" s="32">
        <v>0</v>
      </c>
      <c r="H32" s="32">
        <v>70200</v>
      </c>
      <c r="I32" s="32">
        <v>70200</v>
      </c>
      <c r="J32" s="32">
        <v>0</v>
      </c>
      <c r="K32" s="32">
        <v>0</v>
      </c>
      <c r="L32" s="32">
        <v>0</v>
      </c>
      <c r="M32" s="32">
        <v>0</v>
      </c>
      <c r="N32" s="32">
        <v>0</v>
      </c>
      <c r="O32" s="32">
        <v>0</v>
      </c>
      <c r="P32" s="32">
        <v>0</v>
      </c>
      <c r="Q32" s="33">
        <f t="shared" si="2"/>
        <v>140400</v>
      </c>
      <c r="R32" s="33">
        <f t="shared" si="1"/>
        <v>140400</v>
      </c>
      <c r="S32" s="31" t="s">
        <v>406</v>
      </c>
      <c r="T32" s="53" t="s">
        <v>693</v>
      </c>
      <c r="U32" s="53" t="s">
        <v>597</v>
      </c>
      <c r="V32" s="31" t="s">
        <v>727</v>
      </c>
      <c r="W32" s="45">
        <v>44587</v>
      </c>
      <c r="X32" s="45">
        <v>44595</v>
      </c>
      <c r="Y32" s="46" t="s">
        <v>698</v>
      </c>
    </row>
    <row r="33" spans="1:25" ht="60" customHeight="1" x14ac:dyDescent="0.25">
      <c r="A33" s="31" t="s">
        <v>95</v>
      </c>
      <c r="B33" s="31" t="s">
        <v>96</v>
      </c>
      <c r="C33" s="31" t="s">
        <v>97</v>
      </c>
      <c r="D33" s="32">
        <v>0</v>
      </c>
      <c r="E33" s="32">
        <v>0</v>
      </c>
      <c r="F33" s="32">
        <v>0</v>
      </c>
      <c r="G33" s="32">
        <v>112947.4</v>
      </c>
      <c r="H33" s="32">
        <v>0</v>
      </c>
      <c r="I33" s="32">
        <v>0</v>
      </c>
      <c r="J33" s="32">
        <v>0</v>
      </c>
      <c r="K33" s="32">
        <v>0</v>
      </c>
      <c r="L33" s="32">
        <v>0</v>
      </c>
      <c r="M33" s="32">
        <v>0</v>
      </c>
      <c r="N33" s="32">
        <v>0</v>
      </c>
      <c r="O33" s="32">
        <v>0</v>
      </c>
      <c r="P33" s="32">
        <v>0</v>
      </c>
      <c r="Q33" s="33">
        <f t="shared" si="2"/>
        <v>112947.4</v>
      </c>
      <c r="R33" s="33">
        <f t="shared" si="1"/>
        <v>112947.4</v>
      </c>
      <c r="S33" s="34" t="s">
        <v>408</v>
      </c>
      <c r="T33" s="53" t="s">
        <v>593</v>
      </c>
      <c r="U33" s="31" t="s">
        <v>557</v>
      </c>
      <c r="V33" s="31" t="s">
        <v>558</v>
      </c>
      <c r="W33" s="45">
        <v>44587</v>
      </c>
      <c r="X33" s="45">
        <v>44602</v>
      </c>
      <c r="Y33" s="31" t="s">
        <v>719</v>
      </c>
    </row>
    <row r="34" spans="1:25" ht="61.5" customHeight="1" x14ac:dyDescent="0.25">
      <c r="A34" s="53" t="s">
        <v>618</v>
      </c>
      <c r="B34" s="32"/>
      <c r="C34" s="56"/>
      <c r="D34" s="57"/>
      <c r="E34" s="57"/>
      <c r="F34" s="57"/>
      <c r="G34" s="57"/>
      <c r="H34" s="57"/>
      <c r="I34" s="57"/>
      <c r="J34" s="57"/>
      <c r="K34" s="57"/>
      <c r="L34" s="57"/>
      <c r="M34" s="57"/>
      <c r="N34" s="57"/>
      <c r="O34" s="57"/>
      <c r="P34" s="57"/>
      <c r="Q34" s="57"/>
      <c r="R34" s="57"/>
      <c r="S34" s="56"/>
      <c r="T34" s="75" t="s">
        <v>620</v>
      </c>
      <c r="U34" s="31" t="s">
        <v>619</v>
      </c>
      <c r="V34" s="31" t="s">
        <v>716</v>
      </c>
      <c r="W34" s="45">
        <v>44637</v>
      </c>
      <c r="X34" s="45">
        <v>44641</v>
      </c>
      <c r="Y34" s="46" t="s">
        <v>698</v>
      </c>
    </row>
    <row r="37" spans="1:25" x14ac:dyDescent="0.25">
      <c r="U37" s="28"/>
    </row>
  </sheetData>
  <autoFilter ref="X1:X37" xr:uid="{26A1444F-042B-4B17-9E1A-07AF5639DF46}"/>
  <sortState xmlns:xlrd2="http://schemas.microsoft.com/office/spreadsheetml/2017/richdata2" ref="A2:R33">
    <sortCondition ref="A2:A33"/>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8539DA-E7DF-4120-8170-16C06B497C88}">
          <x14:formula1>
            <xm:f>'Tipo de Cargo'!$A$2:$A$8</xm:f>
          </x14:formula1>
          <xm:sqref>S1:S23 S25:S1048576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E746-39BF-4795-A0B1-AA26345CC848}">
  <dimension ref="A1:Z117"/>
  <sheetViews>
    <sheetView tabSelected="1" zoomScale="80" zoomScaleNormal="80" workbookViewId="0">
      <pane ySplit="1" topLeftCell="A2" activePane="bottomLeft" state="frozen"/>
      <selection pane="bottomLeft" activeCell="T62" sqref="T62"/>
    </sheetView>
  </sheetViews>
  <sheetFormatPr baseColWidth="10" defaultRowHeight="15" x14ac:dyDescent="0.25"/>
  <cols>
    <col min="1" max="1" width="34.42578125" style="29" customWidth="1"/>
    <col min="2" max="2" width="41.5703125" customWidth="1"/>
    <col min="3" max="3" width="16.42578125" customWidth="1"/>
    <col min="4" max="4" width="18.140625" customWidth="1"/>
    <col min="5" max="5" width="13.140625" customWidth="1"/>
    <col min="6" max="6" width="15.5703125" customWidth="1"/>
    <col min="7" max="7" width="14.85546875" style="2" customWidth="1"/>
    <col min="8" max="8" width="19.42578125" style="2" customWidth="1"/>
    <col min="9" max="9" width="17" style="2" customWidth="1"/>
    <col min="10" max="10" width="19.140625" style="2" customWidth="1"/>
    <col min="11" max="11" width="17.7109375" style="2" customWidth="1"/>
    <col min="12" max="12" width="16.42578125" style="2" customWidth="1"/>
    <col min="13" max="13" width="16.28515625" style="2" customWidth="1"/>
    <col min="14" max="14" width="16.85546875" style="2" customWidth="1"/>
    <col min="15" max="16" width="17.28515625" style="2" customWidth="1"/>
    <col min="17" max="17" width="16.140625" style="2" customWidth="1"/>
    <col min="18" max="18" width="17.85546875" customWidth="1"/>
    <col min="19" max="19" width="26.7109375" style="29" customWidth="1"/>
    <col min="20" max="20" width="99.42578125" style="29" customWidth="1"/>
    <col min="21" max="21" width="32.85546875" customWidth="1"/>
    <col min="22" max="22" width="22.140625" customWidth="1"/>
    <col min="23" max="23" width="21.140625" customWidth="1"/>
    <col min="24" max="24" width="20.7109375" customWidth="1"/>
    <col min="25" max="25" width="19" customWidth="1"/>
    <col min="26" max="26" width="23.140625" style="29" customWidth="1"/>
  </cols>
  <sheetData>
    <row r="1" spans="1:26" x14ac:dyDescent="0.25">
      <c r="A1" s="7" t="s">
        <v>0</v>
      </c>
      <c r="B1" s="7" t="s">
        <v>1</v>
      </c>
      <c r="C1" s="7" t="s">
        <v>2</v>
      </c>
      <c r="D1" s="8" t="s">
        <v>3</v>
      </c>
      <c r="E1" s="9" t="s">
        <v>4</v>
      </c>
      <c r="F1" s="9" t="s">
        <v>5</v>
      </c>
      <c r="G1" s="10" t="s">
        <v>6</v>
      </c>
      <c r="H1" s="10" t="s">
        <v>7</v>
      </c>
      <c r="I1" s="10" t="s">
        <v>8</v>
      </c>
      <c r="J1" s="10" t="s">
        <v>9</v>
      </c>
      <c r="K1" s="10" t="s">
        <v>10</v>
      </c>
      <c r="L1" s="10" t="s">
        <v>11</v>
      </c>
      <c r="M1" s="10" t="s">
        <v>12</v>
      </c>
      <c r="N1" s="10" t="s">
        <v>13</v>
      </c>
      <c r="O1" s="10" t="s">
        <v>14</v>
      </c>
      <c r="P1" s="10" t="s">
        <v>15</v>
      </c>
      <c r="Q1" s="21" t="s">
        <v>16</v>
      </c>
      <c r="R1" s="12" t="s">
        <v>17</v>
      </c>
      <c r="S1" s="22" t="s">
        <v>403</v>
      </c>
      <c r="T1" s="22" t="s">
        <v>404</v>
      </c>
      <c r="U1" s="23" t="s">
        <v>413</v>
      </c>
      <c r="V1" s="23" t="s">
        <v>412</v>
      </c>
      <c r="W1" s="23" t="s">
        <v>414</v>
      </c>
      <c r="X1" s="24" t="s">
        <v>410</v>
      </c>
      <c r="Y1" s="24" t="s">
        <v>411</v>
      </c>
      <c r="Z1" s="30" t="s">
        <v>744</v>
      </c>
    </row>
    <row r="2" spans="1:26" ht="30" customHeight="1" x14ac:dyDescent="0.25">
      <c r="A2" s="31" t="s">
        <v>658</v>
      </c>
      <c r="B2" s="34" t="s">
        <v>201</v>
      </c>
      <c r="C2" s="34" t="s">
        <v>202</v>
      </c>
      <c r="D2" s="41">
        <v>0</v>
      </c>
      <c r="E2" s="41">
        <v>0</v>
      </c>
      <c r="F2" s="41">
        <v>0</v>
      </c>
      <c r="G2" s="41">
        <v>0</v>
      </c>
      <c r="H2" s="41">
        <v>0</v>
      </c>
      <c r="I2" s="32">
        <v>17636.66</v>
      </c>
      <c r="J2" s="32">
        <v>7150</v>
      </c>
      <c r="K2" s="41">
        <v>0</v>
      </c>
      <c r="L2" s="41">
        <v>0</v>
      </c>
      <c r="M2" s="41">
        <v>0</v>
      </c>
      <c r="N2" s="41">
        <v>0</v>
      </c>
      <c r="O2" s="41">
        <v>0</v>
      </c>
      <c r="P2" s="41">
        <v>0</v>
      </c>
      <c r="Q2" s="41">
        <f>SUM(D2:P2)</f>
        <v>24786.66</v>
      </c>
      <c r="R2" s="41">
        <f t="shared" ref="R2:R23" si="0">D2+Q2</f>
        <v>24786.66</v>
      </c>
      <c r="S2" s="31" t="s">
        <v>409</v>
      </c>
      <c r="T2" s="31" t="s">
        <v>529</v>
      </c>
      <c r="U2" s="31" t="s">
        <v>481</v>
      </c>
      <c r="V2" s="31" t="s">
        <v>482</v>
      </c>
      <c r="W2" s="45">
        <v>44498</v>
      </c>
      <c r="X2" s="31" t="s">
        <v>450</v>
      </c>
      <c r="Y2" s="31" t="s">
        <v>450</v>
      </c>
      <c r="Z2" s="52" t="s">
        <v>745</v>
      </c>
    </row>
    <row r="3" spans="1:26" s="4" customFormat="1" ht="120" customHeight="1" x14ac:dyDescent="0.25">
      <c r="A3" s="31" t="s">
        <v>305</v>
      </c>
      <c r="B3" s="40" t="s">
        <v>306</v>
      </c>
      <c r="C3" s="40" t="s">
        <v>307</v>
      </c>
      <c r="D3" s="42">
        <v>0</v>
      </c>
      <c r="E3" s="42">
        <v>0</v>
      </c>
      <c r="F3" s="42">
        <v>0</v>
      </c>
      <c r="G3" s="42">
        <v>0</v>
      </c>
      <c r="H3" s="42">
        <v>0</v>
      </c>
      <c r="I3" s="42">
        <v>0</v>
      </c>
      <c r="J3" s="38">
        <v>24951.599999999999</v>
      </c>
      <c r="K3" s="42">
        <v>0</v>
      </c>
      <c r="L3" s="42">
        <v>0</v>
      </c>
      <c r="M3" s="42">
        <v>0</v>
      </c>
      <c r="N3" s="42">
        <v>0</v>
      </c>
      <c r="O3" s="42">
        <v>0</v>
      </c>
      <c r="P3" s="42">
        <v>0</v>
      </c>
      <c r="Q3" s="42">
        <f t="shared" ref="Q3:Q22" si="1">SUM(D3:P3)</f>
        <v>24951.599999999999</v>
      </c>
      <c r="R3" s="42">
        <f t="shared" si="0"/>
        <v>24951.599999999999</v>
      </c>
      <c r="S3" s="31" t="s">
        <v>408</v>
      </c>
      <c r="T3" s="53" t="s">
        <v>649</v>
      </c>
      <c r="U3" s="46" t="s">
        <v>439</v>
      </c>
      <c r="V3" s="47" t="s">
        <v>440</v>
      </c>
      <c r="W3" s="48">
        <v>44526</v>
      </c>
      <c r="X3" s="45">
        <v>44537</v>
      </c>
      <c r="Y3" s="46" t="s">
        <v>698</v>
      </c>
      <c r="Z3" s="31" t="s">
        <v>450</v>
      </c>
    </row>
    <row r="4" spans="1:26" s="4" customFormat="1" ht="87" customHeight="1" x14ac:dyDescent="0.25">
      <c r="A4" s="31" t="s">
        <v>648</v>
      </c>
      <c r="B4" s="34" t="s">
        <v>336</v>
      </c>
      <c r="C4" s="34" t="s">
        <v>337</v>
      </c>
      <c r="D4" s="41">
        <v>0</v>
      </c>
      <c r="E4" s="41">
        <v>0</v>
      </c>
      <c r="F4" s="41">
        <v>0</v>
      </c>
      <c r="G4" s="41">
        <v>0</v>
      </c>
      <c r="H4" s="41">
        <v>0</v>
      </c>
      <c r="I4" s="41">
        <v>0</v>
      </c>
      <c r="J4" s="41">
        <v>0</v>
      </c>
      <c r="K4" s="32">
        <v>3813.33</v>
      </c>
      <c r="L4" s="32">
        <v>5338.67</v>
      </c>
      <c r="M4" s="32">
        <v>8008</v>
      </c>
      <c r="N4" s="41">
        <v>0</v>
      </c>
      <c r="O4" s="32">
        <v>8389.34</v>
      </c>
      <c r="P4" s="41">
        <v>0</v>
      </c>
      <c r="Q4" s="41">
        <f t="shared" si="1"/>
        <v>25549.34</v>
      </c>
      <c r="R4" s="41">
        <f t="shared" si="0"/>
        <v>25549.34</v>
      </c>
      <c r="S4" s="31" t="s">
        <v>407</v>
      </c>
      <c r="T4" s="71" t="s">
        <v>785</v>
      </c>
      <c r="U4" s="31" t="s">
        <v>651</v>
      </c>
      <c r="V4" s="31" t="s">
        <v>851</v>
      </c>
      <c r="W4" s="45">
        <v>44627</v>
      </c>
      <c r="X4" s="45">
        <v>44629</v>
      </c>
      <c r="Y4" s="46" t="s">
        <v>852</v>
      </c>
      <c r="Z4" s="31" t="s">
        <v>450</v>
      </c>
    </row>
    <row r="5" spans="1:26" ht="30" customHeight="1" x14ac:dyDescent="0.25">
      <c r="A5" s="31" t="s">
        <v>98</v>
      </c>
      <c r="B5" s="34" t="s">
        <v>99</v>
      </c>
      <c r="C5" s="34" t="s">
        <v>100</v>
      </c>
      <c r="D5" s="41">
        <v>0</v>
      </c>
      <c r="E5" s="41">
        <v>0</v>
      </c>
      <c r="F5" s="41">
        <v>0</v>
      </c>
      <c r="G5" s="41">
        <v>0</v>
      </c>
      <c r="H5" s="32">
        <v>18304</v>
      </c>
      <c r="I5" s="41">
        <v>6101.33</v>
      </c>
      <c r="J5" s="32">
        <v>3050</v>
      </c>
      <c r="K5" s="41">
        <v>0</v>
      </c>
      <c r="L5" s="32">
        <v>3432</v>
      </c>
      <c r="M5" s="41">
        <v>0</v>
      </c>
      <c r="N5" s="41">
        <v>0</v>
      </c>
      <c r="O5" s="41">
        <v>0</v>
      </c>
      <c r="P5" s="41">
        <v>0</v>
      </c>
      <c r="Q5" s="41">
        <f t="shared" si="1"/>
        <v>30887.33</v>
      </c>
      <c r="R5" s="41">
        <f t="shared" si="0"/>
        <v>30887.33</v>
      </c>
      <c r="S5" s="31" t="s">
        <v>409</v>
      </c>
      <c r="T5" s="31" t="s">
        <v>528</v>
      </c>
      <c r="U5" s="31" t="s">
        <v>494</v>
      </c>
      <c r="V5" s="31" t="s">
        <v>495</v>
      </c>
      <c r="W5" s="45">
        <v>44526</v>
      </c>
      <c r="X5" s="31" t="s">
        <v>450</v>
      </c>
      <c r="Y5" s="31" t="s">
        <v>450</v>
      </c>
      <c r="Z5" s="31" t="s">
        <v>450</v>
      </c>
    </row>
    <row r="6" spans="1:26" ht="30" customHeight="1" x14ac:dyDescent="0.25">
      <c r="A6" s="31" t="s">
        <v>402</v>
      </c>
      <c r="B6" s="34" t="s">
        <v>65</v>
      </c>
      <c r="C6" s="34" t="s">
        <v>401</v>
      </c>
      <c r="D6" s="41">
        <v>0</v>
      </c>
      <c r="E6" s="41">
        <v>0</v>
      </c>
      <c r="F6" s="41">
        <v>0</v>
      </c>
      <c r="G6" s="41">
        <v>108736.97</v>
      </c>
      <c r="H6" s="41">
        <v>47370</v>
      </c>
      <c r="I6" s="41">
        <v>0</v>
      </c>
      <c r="J6" s="41">
        <v>0</v>
      </c>
      <c r="K6" s="41">
        <v>0</v>
      </c>
      <c r="L6" s="41">
        <v>0</v>
      </c>
      <c r="M6" s="41">
        <v>0</v>
      </c>
      <c r="N6" s="41">
        <v>0</v>
      </c>
      <c r="O6" s="41">
        <v>0</v>
      </c>
      <c r="P6" s="41">
        <v>0</v>
      </c>
      <c r="Q6" s="41">
        <f t="shared" si="1"/>
        <v>156106.97</v>
      </c>
      <c r="R6" s="41">
        <f t="shared" si="0"/>
        <v>156106.97</v>
      </c>
      <c r="S6" s="31" t="s">
        <v>409</v>
      </c>
      <c r="T6" s="31" t="s">
        <v>707</v>
      </c>
      <c r="U6" s="31" t="s">
        <v>764</v>
      </c>
      <c r="V6" s="31" t="s">
        <v>705</v>
      </c>
      <c r="W6" s="45">
        <v>44623</v>
      </c>
      <c r="X6" s="31" t="s">
        <v>450</v>
      </c>
      <c r="Y6" s="31" t="s">
        <v>450</v>
      </c>
      <c r="Z6" s="31" t="s">
        <v>450</v>
      </c>
    </row>
    <row r="7" spans="1:26" s="4" customFormat="1" ht="84" customHeight="1" x14ac:dyDescent="0.25">
      <c r="A7" s="31" t="s">
        <v>36</v>
      </c>
      <c r="B7" s="34" t="s">
        <v>37</v>
      </c>
      <c r="C7" s="34" t="s">
        <v>38</v>
      </c>
      <c r="D7" s="41">
        <v>0</v>
      </c>
      <c r="E7" s="41">
        <v>0</v>
      </c>
      <c r="F7" s="32">
        <v>19066.66</v>
      </c>
      <c r="G7" s="32">
        <v>57112.66</v>
      </c>
      <c r="H7" s="32">
        <v>30597.66</v>
      </c>
      <c r="I7" s="32">
        <v>38713.660000000003</v>
      </c>
      <c r="J7" s="32">
        <v>21901.66</v>
      </c>
      <c r="K7" s="32">
        <v>19066.66</v>
      </c>
      <c r="L7" s="32">
        <v>19066.669999999998</v>
      </c>
      <c r="M7" s="32">
        <v>19066.66</v>
      </c>
      <c r="N7" s="32">
        <v>19066.66</v>
      </c>
      <c r="O7" s="32">
        <v>11847</v>
      </c>
      <c r="P7" s="32">
        <v>53936.66</v>
      </c>
      <c r="Q7" s="41">
        <f t="shared" si="1"/>
        <v>309442.61</v>
      </c>
      <c r="R7" s="41">
        <f t="shared" si="0"/>
        <v>309442.61</v>
      </c>
      <c r="S7" s="31" t="s">
        <v>407</v>
      </c>
      <c r="T7" s="71" t="s">
        <v>650</v>
      </c>
      <c r="U7" s="49" t="s">
        <v>622</v>
      </c>
      <c r="V7" s="31" t="s">
        <v>823</v>
      </c>
      <c r="W7" s="45">
        <v>44657</v>
      </c>
      <c r="X7" s="45">
        <v>44662</v>
      </c>
      <c r="Y7" s="46" t="s">
        <v>698</v>
      </c>
      <c r="Z7" s="31" t="s">
        <v>450</v>
      </c>
    </row>
    <row r="8" spans="1:26" ht="75.75" customHeight="1" x14ac:dyDescent="0.25">
      <c r="A8" s="31" t="s">
        <v>106</v>
      </c>
      <c r="B8" s="34" t="s">
        <v>107</v>
      </c>
      <c r="C8" s="34" t="s">
        <v>108</v>
      </c>
      <c r="D8" s="41">
        <v>0</v>
      </c>
      <c r="E8" s="41">
        <v>0</v>
      </c>
      <c r="F8" s="41">
        <v>0</v>
      </c>
      <c r="G8" s="41">
        <v>0</v>
      </c>
      <c r="H8" s="32">
        <v>20020</v>
      </c>
      <c r="I8" s="41">
        <v>0</v>
      </c>
      <c r="J8" s="41">
        <v>0</v>
      </c>
      <c r="K8" s="41">
        <v>0</v>
      </c>
      <c r="L8" s="41">
        <v>0</v>
      </c>
      <c r="M8" s="41">
        <v>0</v>
      </c>
      <c r="N8" s="41">
        <v>0</v>
      </c>
      <c r="O8" s="41">
        <v>0</v>
      </c>
      <c r="P8" s="41">
        <v>0</v>
      </c>
      <c r="Q8" s="41">
        <f t="shared" si="1"/>
        <v>20020</v>
      </c>
      <c r="R8" s="41">
        <f t="shared" si="0"/>
        <v>20020</v>
      </c>
      <c r="S8" s="31" t="s">
        <v>407</v>
      </c>
      <c r="T8" s="58" t="s">
        <v>786</v>
      </c>
      <c r="U8" s="31" t="s">
        <v>442</v>
      </c>
      <c r="V8" s="31" t="s">
        <v>443</v>
      </c>
      <c r="W8" s="45">
        <v>44515</v>
      </c>
      <c r="X8" s="45">
        <v>44530</v>
      </c>
      <c r="Y8" s="31" t="s">
        <v>444</v>
      </c>
      <c r="Z8" s="31" t="s">
        <v>450</v>
      </c>
    </row>
    <row r="9" spans="1:26" ht="35.25" customHeight="1" x14ac:dyDescent="0.25">
      <c r="A9" s="31" t="s">
        <v>104</v>
      </c>
      <c r="B9" s="34" t="s">
        <v>105</v>
      </c>
      <c r="C9" s="34"/>
      <c r="D9" s="41">
        <v>0</v>
      </c>
      <c r="E9" s="41">
        <v>0</v>
      </c>
      <c r="F9" s="41">
        <v>0</v>
      </c>
      <c r="G9" s="41">
        <v>0</v>
      </c>
      <c r="H9" s="32">
        <v>14300</v>
      </c>
      <c r="I9" s="32">
        <v>6482.66</v>
      </c>
      <c r="J9" s="32">
        <v>4957.33</v>
      </c>
      <c r="K9" s="41">
        <v>0</v>
      </c>
      <c r="L9" s="41">
        <v>8770.67</v>
      </c>
      <c r="M9" s="32">
        <v>9533.33</v>
      </c>
      <c r="N9" s="41">
        <v>0</v>
      </c>
      <c r="O9" s="32">
        <v>9914.67</v>
      </c>
      <c r="P9" s="32">
        <v>10296</v>
      </c>
      <c r="Q9" s="41">
        <f t="shared" si="1"/>
        <v>64254.659999999996</v>
      </c>
      <c r="R9" s="41">
        <f t="shared" si="0"/>
        <v>64254.659999999996</v>
      </c>
      <c r="S9" s="31" t="s">
        <v>409</v>
      </c>
      <c r="T9" s="31" t="s">
        <v>538</v>
      </c>
      <c r="U9" s="31" t="s">
        <v>659</v>
      </c>
      <c r="V9" s="31" t="s">
        <v>830</v>
      </c>
      <c r="W9" s="45">
        <v>44624</v>
      </c>
      <c r="X9" s="31" t="s">
        <v>450</v>
      </c>
      <c r="Y9" s="31" t="s">
        <v>450</v>
      </c>
      <c r="Z9" s="31" t="s">
        <v>450</v>
      </c>
    </row>
    <row r="10" spans="1:26" s="4" customFormat="1" ht="101.25" customHeight="1" x14ac:dyDescent="0.25">
      <c r="A10" s="31" t="s">
        <v>660</v>
      </c>
      <c r="B10" s="34" t="s">
        <v>203</v>
      </c>
      <c r="C10" s="34" t="s">
        <v>204</v>
      </c>
      <c r="D10" s="41">
        <v>0</v>
      </c>
      <c r="E10" s="41">
        <v>0</v>
      </c>
      <c r="F10" s="41">
        <v>0</v>
      </c>
      <c r="G10" s="41">
        <v>0</v>
      </c>
      <c r="H10" s="41">
        <v>0</v>
      </c>
      <c r="I10" s="32">
        <v>7668.18</v>
      </c>
      <c r="J10" s="41">
        <v>0</v>
      </c>
      <c r="K10" s="41">
        <v>0</v>
      </c>
      <c r="L10" s="41">
        <v>0</v>
      </c>
      <c r="M10" s="41">
        <v>0</v>
      </c>
      <c r="N10" s="41">
        <v>0</v>
      </c>
      <c r="O10" s="41">
        <v>0</v>
      </c>
      <c r="P10" s="41">
        <v>0</v>
      </c>
      <c r="Q10" s="41">
        <f t="shared" si="1"/>
        <v>7668.18</v>
      </c>
      <c r="R10" s="41">
        <f t="shared" si="0"/>
        <v>7668.18</v>
      </c>
      <c r="S10" s="31" t="s">
        <v>408</v>
      </c>
      <c r="T10" s="53" t="s">
        <v>787</v>
      </c>
      <c r="U10" s="47" t="s">
        <v>492</v>
      </c>
      <c r="V10" s="31" t="s">
        <v>493</v>
      </c>
      <c r="W10" s="45">
        <v>44495</v>
      </c>
      <c r="X10" s="45">
        <v>44505</v>
      </c>
      <c r="Y10" s="46" t="s">
        <v>698</v>
      </c>
      <c r="Z10" s="31" t="s">
        <v>450</v>
      </c>
    </row>
    <row r="11" spans="1:26" s="4" customFormat="1" ht="86.25" customHeight="1" x14ac:dyDescent="0.25">
      <c r="A11" s="31" t="s">
        <v>765</v>
      </c>
      <c r="B11" s="34" t="s">
        <v>39</v>
      </c>
      <c r="C11" s="34"/>
      <c r="D11" s="41">
        <v>0</v>
      </c>
      <c r="E11" s="41">
        <v>0</v>
      </c>
      <c r="F11" s="32">
        <v>47666.65</v>
      </c>
      <c r="G11" s="32">
        <v>23833</v>
      </c>
      <c r="H11" s="32">
        <v>23833.33</v>
      </c>
      <c r="I11" s="41">
        <v>24948.33</v>
      </c>
      <c r="J11" s="32">
        <v>23833.33</v>
      </c>
      <c r="K11" s="32">
        <v>26583.33</v>
      </c>
      <c r="L11" s="41">
        <v>30269.13</v>
      </c>
      <c r="M11" s="32">
        <v>23833.33</v>
      </c>
      <c r="N11" s="32">
        <v>23833.33</v>
      </c>
      <c r="O11" s="32">
        <v>8893</v>
      </c>
      <c r="P11" s="41">
        <v>59583.32</v>
      </c>
      <c r="Q11" s="41">
        <f t="shared" si="1"/>
        <v>317110.08000000007</v>
      </c>
      <c r="R11" s="41">
        <f t="shared" si="0"/>
        <v>317110.08000000007</v>
      </c>
      <c r="S11" s="31" t="s">
        <v>406</v>
      </c>
      <c r="T11" s="53" t="s">
        <v>788</v>
      </c>
      <c r="U11" s="31" t="s">
        <v>586</v>
      </c>
      <c r="V11" s="31" t="s">
        <v>638</v>
      </c>
      <c r="W11" s="45">
        <v>44631</v>
      </c>
      <c r="X11" s="45">
        <v>44638</v>
      </c>
      <c r="Y11" s="31" t="s">
        <v>639</v>
      </c>
      <c r="Z11" s="31" t="s">
        <v>450</v>
      </c>
    </row>
    <row r="12" spans="1:26" ht="35.25" customHeight="1" x14ac:dyDescent="0.25">
      <c r="A12" s="31" t="s">
        <v>101</v>
      </c>
      <c r="B12" s="34" t="s">
        <v>102</v>
      </c>
      <c r="C12" s="34" t="s">
        <v>103</v>
      </c>
      <c r="D12" s="41">
        <v>0</v>
      </c>
      <c r="E12" s="41">
        <v>0</v>
      </c>
      <c r="F12" s="41">
        <v>0</v>
      </c>
      <c r="G12" s="41">
        <v>0</v>
      </c>
      <c r="H12" s="32">
        <v>47189.99</v>
      </c>
      <c r="I12" s="32">
        <v>31460</v>
      </c>
      <c r="J12" s="32">
        <v>31460</v>
      </c>
      <c r="K12" s="41">
        <v>42628.57</v>
      </c>
      <c r="L12" s="32">
        <v>42649.2</v>
      </c>
      <c r="M12" s="41">
        <v>0</v>
      </c>
      <c r="N12" s="32">
        <v>66114</v>
      </c>
      <c r="O12" s="41">
        <v>0</v>
      </c>
      <c r="P12" s="41">
        <v>0</v>
      </c>
      <c r="Q12" s="41">
        <f t="shared" si="1"/>
        <v>261501.76</v>
      </c>
      <c r="R12" s="41">
        <f t="shared" si="0"/>
        <v>261501.76</v>
      </c>
      <c r="S12" s="31" t="s">
        <v>409</v>
      </c>
      <c r="T12" s="31" t="s">
        <v>528</v>
      </c>
      <c r="U12" s="31" t="s">
        <v>661</v>
      </c>
      <c r="V12" s="31" t="s">
        <v>694</v>
      </c>
      <c r="W12" s="45">
        <v>44624</v>
      </c>
      <c r="X12" s="31" t="s">
        <v>450</v>
      </c>
      <c r="Y12" s="31" t="s">
        <v>450</v>
      </c>
      <c r="Z12" s="31" t="s">
        <v>450</v>
      </c>
    </row>
    <row r="13" spans="1:26" ht="36" customHeight="1" x14ac:dyDescent="0.25">
      <c r="A13" s="31" t="s">
        <v>109</v>
      </c>
      <c r="B13" s="34" t="s">
        <v>110</v>
      </c>
      <c r="C13" s="34" t="s">
        <v>111</v>
      </c>
      <c r="D13" s="41">
        <v>0</v>
      </c>
      <c r="E13" s="41">
        <v>0</v>
      </c>
      <c r="F13" s="41">
        <v>0</v>
      </c>
      <c r="G13" s="41">
        <v>0</v>
      </c>
      <c r="H13" s="32">
        <v>140000</v>
      </c>
      <c r="I13" s="32">
        <v>35000</v>
      </c>
      <c r="J13" s="32">
        <v>35000</v>
      </c>
      <c r="K13" s="41">
        <v>0</v>
      </c>
      <c r="L13" s="41">
        <v>0</v>
      </c>
      <c r="M13" s="41">
        <v>0</v>
      </c>
      <c r="N13" s="41">
        <v>0</v>
      </c>
      <c r="O13" s="41">
        <v>0</v>
      </c>
      <c r="P13" s="41">
        <v>0</v>
      </c>
      <c r="Q13" s="41">
        <f t="shared" si="1"/>
        <v>210000</v>
      </c>
      <c r="R13" s="41">
        <f t="shared" si="0"/>
        <v>210000</v>
      </c>
      <c r="S13" s="31" t="s">
        <v>409</v>
      </c>
      <c r="T13" s="31" t="s">
        <v>527</v>
      </c>
      <c r="U13" s="31" t="s">
        <v>516</v>
      </c>
      <c r="V13" s="31" t="s">
        <v>517</v>
      </c>
      <c r="W13" s="45">
        <v>44530</v>
      </c>
      <c r="X13" s="45">
        <v>44624</v>
      </c>
      <c r="Y13" s="31" t="s">
        <v>450</v>
      </c>
      <c r="Z13" s="31" t="s">
        <v>450</v>
      </c>
    </row>
    <row r="14" spans="1:26" s="4" customFormat="1" x14ac:dyDescent="0.25">
      <c r="A14" s="51" t="s">
        <v>205</v>
      </c>
      <c r="B14" s="25" t="s">
        <v>206</v>
      </c>
      <c r="C14" s="25"/>
      <c r="D14" s="50">
        <v>0</v>
      </c>
      <c r="E14" s="50">
        <v>0</v>
      </c>
      <c r="F14" s="50">
        <v>0</v>
      </c>
      <c r="G14" s="50">
        <v>0</v>
      </c>
      <c r="H14" s="50">
        <v>0</v>
      </c>
      <c r="I14" s="26">
        <v>25520</v>
      </c>
      <c r="J14" s="50">
        <v>0</v>
      </c>
      <c r="K14" s="50">
        <v>0</v>
      </c>
      <c r="L14" s="50">
        <v>0</v>
      </c>
      <c r="M14" s="50">
        <v>0</v>
      </c>
      <c r="N14" s="50">
        <v>0</v>
      </c>
      <c r="O14" s="50">
        <v>0</v>
      </c>
      <c r="P14" s="50">
        <v>0</v>
      </c>
      <c r="Q14" s="50">
        <f t="shared" si="1"/>
        <v>25520</v>
      </c>
      <c r="R14" s="50">
        <f t="shared" si="0"/>
        <v>25520</v>
      </c>
      <c r="S14" s="51" t="s">
        <v>409</v>
      </c>
      <c r="T14" s="51" t="s">
        <v>839</v>
      </c>
      <c r="U14" s="71" t="s">
        <v>680</v>
      </c>
      <c r="V14" s="51" t="s">
        <v>836</v>
      </c>
      <c r="W14" s="45">
        <v>44621</v>
      </c>
      <c r="X14" s="51" t="s">
        <v>450</v>
      </c>
      <c r="Y14" s="51" t="s">
        <v>450</v>
      </c>
      <c r="Z14" s="31" t="s">
        <v>450</v>
      </c>
    </row>
    <row r="15" spans="1:26" s="4" customFormat="1" ht="30" customHeight="1" x14ac:dyDescent="0.25">
      <c r="A15" s="31" t="s">
        <v>207</v>
      </c>
      <c r="B15" s="34" t="s">
        <v>208</v>
      </c>
      <c r="C15" s="34" t="s">
        <v>209</v>
      </c>
      <c r="D15" s="41">
        <v>0</v>
      </c>
      <c r="E15" s="41">
        <v>0</v>
      </c>
      <c r="F15" s="41">
        <v>0</v>
      </c>
      <c r="G15" s="41">
        <v>0</v>
      </c>
      <c r="H15" s="41">
        <v>0</v>
      </c>
      <c r="I15" s="32">
        <v>9280</v>
      </c>
      <c r="J15" s="41">
        <v>0</v>
      </c>
      <c r="K15" s="41">
        <v>0</v>
      </c>
      <c r="L15" s="41">
        <v>0</v>
      </c>
      <c r="M15" s="41">
        <v>0</v>
      </c>
      <c r="N15" s="41">
        <v>0</v>
      </c>
      <c r="O15" s="41">
        <v>0</v>
      </c>
      <c r="P15" s="41">
        <v>0</v>
      </c>
      <c r="Q15" s="41">
        <f t="shared" si="1"/>
        <v>9280</v>
      </c>
      <c r="R15" s="41">
        <f t="shared" si="0"/>
        <v>9280</v>
      </c>
      <c r="S15" s="31" t="s">
        <v>409</v>
      </c>
      <c r="T15" s="31" t="s">
        <v>528</v>
      </c>
      <c r="U15" s="31" t="s">
        <v>662</v>
      </c>
      <c r="V15" s="31" t="s">
        <v>694</v>
      </c>
      <c r="W15" s="45">
        <v>44624</v>
      </c>
      <c r="X15" s="31" t="s">
        <v>450</v>
      </c>
      <c r="Y15" s="31" t="s">
        <v>450</v>
      </c>
      <c r="Z15" s="31" t="s">
        <v>450</v>
      </c>
    </row>
    <row r="16" spans="1:26" s="4" customFormat="1" ht="30" customHeight="1" x14ac:dyDescent="0.25">
      <c r="A16" s="31" t="s">
        <v>112</v>
      </c>
      <c r="B16" s="34" t="s">
        <v>113</v>
      </c>
      <c r="C16" s="34"/>
      <c r="D16" s="41">
        <v>0</v>
      </c>
      <c r="E16" s="41">
        <v>0</v>
      </c>
      <c r="F16" s="41">
        <v>0</v>
      </c>
      <c r="G16" s="41">
        <v>0</v>
      </c>
      <c r="H16" s="32">
        <v>20000</v>
      </c>
      <c r="I16" s="41">
        <v>0</v>
      </c>
      <c r="J16" s="41">
        <v>0</v>
      </c>
      <c r="K16" s="41">
        <v>0</v>
      </c>
      <c r="L16" s="41">
        <v>0</v>
      </c>
      <c r="M16" s="41">
        <v>0</v>
      </c>
      <c r="N16" s="41">
        <v>0</v>
      </c>
      <c r="O16" s="41">
        <v>0</v>
      </c>
      <c r="P16" s="41">
        <v>0</v>
      </c>
      <c r="Q16" s="41">
        <f t="shared" si="1"/>
        <v>20000</v>
      </c>
      <c r="R16" s="41">
        <f t="shared" si="0"/>
        <v>20000</v>
      </c>
      <c r="S16" s="31" t="s">
        <v>545</v>
      </c>
      <c r="T16" s="53" t="s">
        <v>538</v>
      </c>
      <c r="U16" s="31" t="s">
        <v>585</v>
      </c>
      <c r="V16" s="31" t="s">
        <v>630</v>
      </c>
      <c r="W16" s="45">
        <v>44655</v>
      </c>
      <c r="X16" s="31" t="s">
        <v>450</v>
      </c>
      <c r="Y16" s="31" t="s">
        <v>450</v>
      </c>
      <c r="Z16" s="31" t="s">
        <v>745</v>
      </c>
    </row>
    <row r="17" spans="1:26" s="4" customFormat="1" x14ac:dyDescent="0.25">
      <c r="A17" s="51" t="s">
        <v>114</v>
      </c>
      <c r="B17" s="25" t="s">
        <v>115</v>
      </c>
      <c r="C17" s="25" t="s">
        <v>116</v>
      </c>
      <c r="D17" s="50">
        <v>0</v>
      </c>
      <c r="E17" s="50">
        <v>0</v>
      </c>
      <c r="F17" s="50">
        <v>0</v>
      </c>
      <c r="G17" s="50">
        <v>0</v>
      </c>
      <c r="H17" s="26">
        <v>42900</v>
      </c>
      <c r="I17" s="50">
        <v>0</v>
      </c>
      <c r="J17" s="26">
        <v>14300</v>
      </c>
      <c r="K17" s="50">
        <v>0</v>
      </c>
      <c r="L17" s="26">
        <v>15000</v>
      </c>
      <c r="M17" s="26">
        <v>15000</v>
      </c>
      <c r="N17" s="26">
        <v>15000</v>
      </c>
      <c r="O17" s="26">
        <v>15000</v>
      </c>
      <c r="P17" s="50">
        <v>0</v>
      </c>
      <c r="Q17" s="50">
        <f t="shared" si="1"/>
        <v>117200</v>
      </c>
      <c r="R17" s="50">
        <f t="shared" si="0"/>
        <v>117200</v>
      </c>
      <c r="S17" s="51" t="s">
        <v>409</v>
      </c>
      <c r="T17" s="51" t="s">
        <v>839</v>
      </c>
      <c r="U17" s="51" t="s">
        <v>680</v>
      </c>
      <c r="V17" s="51" t="s">
        <v>837</v>
      </c>
      <c r="W17" s="45">
        <v>44649</v>
      </c>
      <c r="X17" s="51" t="s">
        <v>450</v>
      </c>
      <c r="Y17" s="51" t="s">
        <v>450</v>
      </c>
      <c r="Z17" s="31" t="s">
        <v>450</v>
      </c>
    </row>
    <row r="18" spans="1:26" s="4" customFormat="1" ht="85.5" customHeight="1" x14ac:dyDescent="0.25">
      <c r="A18" s="31" t="s">
        <v>213</v>
      </c>
      <c r="B18" s="34" t="s">
        <v>214</v>
      </c>
      <c r="C18" s="34" t="s">
        <v>215</v>
      </c>
      <c r="D18" s="41">
        <v>0</v>
      </c>
      <c r="E18" s="41">
        <v>0</v>
      </c>
      <c r="F18" s="41">
        <v>0</v>
      </c>
      <c r="G18" s="41">
        <v>0</v>
      </c>
      <c r="H18" s="41">
        <v>0</v>
      </c>
      <c r="I18" s="32">
        <v>55506</v>
      </c>
      <c r="J18" s="41">
        <v>0</v>
      </c>
      <c r="K18" s="41">
        <v>0</v>
      </c>
      <c r="L18" s="41">
        <v>0</v>
      </c>
      <c r="M18" s="41">
        <v>0</v>
      </c>
      <c r="N18" s="41">
        <v>0</v>
      </c>
      <c r="O18" s="41">
        <v>0</v>
      </c>
      <c r="P18" s="41">
        <v>0</v>
      </c>
      <c r="Q18" s="41">
        <f t="shared" si="1"/>
        <v>55506</v>
      </c>
      <c r="R18" s="41">
        <f t="shared" si="0"/>
        <v>55506</v>
      </c>
      <c r="S18" s="31" t="s">
        <v>406</v>
      </c>
      <c r="T18" s="71" t="s">
        <v>797</v>
      </c>
      <c r="U18" s="31" t="s">
        <v>663</v>
      </c>
      <c r="V18" s="31" t="s">
        <v>694</v>
      </c>
      <c r="W18" s="45">
        <v>44624</v>
      </c>
      <c r="X18" s="45">
        <v>44630</v>
      </c>
      <c r="Y18" s="31" t="s">
        <v>698</v>
      </c>
      <c r="Z18" s="31" t="s">
        <v>450</v>
      </c>
    </row>
    <row r="19" spans="1:26" s="4" customFormat="1" ht="93.75" customHeight="1" x14ac:dyDescent="0.25">
      <c r="A19" s="53" t="s">
        <v>400</v>
      </c>
      <c r="B19" s="34" t="s">
        <v>396</v>
      </c>
      <c r="C19" s="34" t="s">
        <v>399</v>
      </c>
      <c r="D19" s="41">
        <v>0</v>
      </c>
      <c r="E19" s="41">
        <v>0</v>
      </c>
      <c r="F19" s="41">
        <v>0</v>
      </c>
      <c r="G19" s="41">
        <v>0</v>
      </c>
      <c r="H19" s="41">
        <v>0</v>
      </c>
      <c r="I19" s="41">
        <v>0</v>
      </c>
      <c r="J19" s="41">
        <v>0</v>
      </c>
      <c r="K19" s="41">
        <v>0</v>
      </c>
      <c r="L19" s="41">
        <v>0</v>
      </c>
      <c r="M19" s="41">
        <v>0</v>
      </c>
      <c r="N19" s="41">
        <v>0</v>
      </c>
      <c r="O19" s="41">
        <v>0</v>
      </c>
      <c r="P19" s="32">
        <v>11507</v>
      </c>
      <c r="Q19" s="41">
        <f t="shared" si="1"/>
        <v>11507</v>
      </c>
      <c r="R19" s="41">
        <f t="shared" si="0"/>
        <v>11507</v>
      </c>
      <c r="S19" s="31" t="s">
        <v>545</v>
      </c>
      <c r="T19" s="53" t="s">
        <v>799</v>
      </c>
      <c r="U19" s="31" t="s">
        <v>588</v>
      </c>
      <c r="V19" s="45" t="s">
        <v>666</v>
      </c>
      <c r="W19" s="45">
        <v>44622</v>
      </c>
      <c r="X19" s="45">
        <v>44631</v>
      </c>
      <c r="Y19" s="31" t="s">
        <v>641</v>
      </c>
      <c r="Z19" s="31" t="s">
        <v>745</v>
      </c>
    </row>
    <row r="20" spans="1:26" ht="29.25" customHeight="1" x14ac:dyDescent="0.25">
      <c r="A20" s="31" t="s">
        <v>216</v>
      </c>
      <c r="B20" s="34" t="s">
        <v>217</v>
      </c>
      <c r="C20" s="34" t="s">
        <v>218</v>
      </c>
      <c r="D20" s="41">
        <v>0</v>
      </c>
      <c r="E20" s="41">
        <v>0</v>
      </c>
      <c r="F20" s="41">
        <v>0</v>
      </c>
      <c r="G20" s="41">
        <v>0</v>
      </c>
      <c r="H20" s="41">
        <v>0</v>
      </c>
      <c r="I20" s="41">
        <v>16000</v>
      </c>
      <c r="J20" s="32">
        <v>8000</v>
      </c>
      <c r="K20" s="32">
        <v>8000</v>
      </c>
      <c r="L20" s="32">
        <v>8000</v>
      </c>
      <c r="M20" s="41">
        <v>0</v>
      </c>
      <c r="N20" s="41">
        <v>0</v>
      </c>
      <c r="O20" s="41">
        <v>0</v>
      </c>
      <c r="P20" s="41">
        <v>0</v>
      </c>
      <c r="Q20" s="41">
        <f t="shared" si="1"/>
        <v>40000</v>
      </c>
      <c r="R20" s="41">
        <f t="shared" si="0"/>
        <v>40000</v>
      </c>
      <c r="S20" s="31" t="s">
        <v>409</v>
      </c>
      <c r="T20" s="31" t="s">
        <v>528</v>
      </c>
      <c r="U20" s="31" t="s">
        <v>456</v>
      </c>
      <c r="V20" s="31" t="s">
        <v>457</v>
      </c>
      <c r="W20" s="45">
        <v>44482</v>
      </c>
      <c r="X20" s="31" t="s">
        <v>450</v>
      </c>
      <c r="Y20" s="31" t="s">
        <v>450</v>
      </c>
      <c r="Z20" s="31" t="s">
        <v>450</v>
      </c>
    </row>
    <row r="21" spans="1:26" ht="30" customHeight="1" x14ac:dyDescent="0.25">
      <c r="A21" s="31" t="s">
        <v>219</v>
      </c>
      <c r="B21" s="34" t="s">
        <v>220</v>
      </c>
      <c r="C21" s="34"/>
      <c r="D21" s="41">
        <v>0</v>
      </c>
      <c r="E21" s="41">
        <v>0</v>
      </c>
      <c r="F21" s="41">
        <v>0</v>
      </c>
      <c r="G21" s="41">
        <v>0</v>
      </c>
      <c r="H21" s="41">
        <v>0</v>
      </c>
      <c r="I21" s="32">
        <v>15080</v>
      </c>
      <c r="J21" s="41">
        <v>0</v>
      </c>
      <c r="K21" s="41">
        <v>0</v>
      </c>
      <c r="L21" s="41">
        <v>0</v>
      </c>
      <c r="M21" s="41">
        <v>0</v>
      </c>
      <c r="N21" s="41">
        <v>0</v>
      </c>
      <c r="O21" s="41">
        <v>0</v>
      </c>
      <c r="P21" s="41">
        <v>0</v>
      </c>
      <c r="Q21" s="41">
        <f t="shared" si="1"/>
        <v>15080</v>
      </c>
      <c r="R21" s="41">
        <f t="shared" si="0"/>
        <v>15080</v>
      </c>
      <c r="S21" s="31" t="s">
        <v>409</v>
      </c>
      <c r="T21" s="31" t="s">
        <v>528</v>
      </c>
      <c r="U21" s="31" t="s">
        <v>665</v>
      </c>
      <c r="V21" s="31" t="s">
        <v>694</v>
      </c>
      <c r="W21" s="45">
        <v>44623</v>
      </c>
      <c r="X21" s="31" t="s">
        <v>450</v>
      </c>
      <c r="Y21" s="31" t="s">
        <v>450</v>
      </c>
      <c r="Z21" s="31" t="s">
        <v>450</v>
      </c>
    </row>
    <row r="22" spans="1:26" ht="30" customHeight="1" x14ac:dyDescent="0.25">
      <c r="A22" s="31" t="s">
        <v>221</v>
      </c>
      <c r="B22" s="34" t="s">
        <v>222</v>
      </c>
      <c r="C22" s="34" t="s">
        <v>223</v>
      </c>
      <c r="D22" s="41">
        <v>0</v>
      </c>
      <c r="E22" s="41">
        <v>0</v>
      </c>
      <c r="F22" s="41">
        <v>0</v>
      </c>
      <c r="G22" s="41">
        <v>0</v>
      </c>
      <c r="H22" s="41">
        <v>0</v>
      </c>
      <c r="I22" s="32">
        <v>11440</v>
      </c>
      <c r="J22" s="32">
        <v>14300</v>
      </c>
      <c r="K22" s="32">
        <v>14300</v>
      </c>
      <c r="L22" s="32">
        <v>14300</v>
      </c>
      <c r="M22" s="41">
        <v>0</v>
      </c>
      <c r="N22" s="41">
        <v>0</v>
      </c>
      <c r="O22" s="41">
        <v>0</v>
      </c>
      <c r="P22" s="41">
        <v>0</v>
      </c>
      <c r="Q22" s="41">
        <f t="shared" si="1"/>
        <v>54340</v>
      </c>
      <c r="R22" s="41">
        <f t="shared" si="0"/>
        <v>54340</v>
      </c>
      <c r="S22" s="31" t="s">
        <v>409</v>
      </c>
      <c r="T22" s="31" t="s">
        <v>706</v>
      </c>
      <c r="U22" s="31" t="s">
        <v>473</v>
      </c>
      <c r="V22" s="31" t="s">
        <v>474</v>
      </c>
      <c r="W22" s="45">
        <v>44494</v>
      </c>
      <c r="X22" s="31" t="s">
        <v>450</v>
      </c>
      <c r="Y22" s="31" t="s">
        <v>450</v>
      </c>
      <c r="Z22" s="31" t="s">
        <v>450</v>
      </c>
    </row>
    <row r="23" spans="1:26" ht="80.25" customHeight="1" x14ac:dyDescent="0.25">
      <c r="A23" s="31" t="s">
        <v>338</v>
      </c>
      <c r="B23" s="34" t="s">
        <v>224</v>
      </c>
      <c r="C23" s="34" t="s">
        <v>225</v>
      </c>
      <c r="D23" s="41">
        <v>0</v>
      </c>
      <c r="E23" s="41">
        <v>0</v>
      </c>
      <c r="F23" s="41">
        <v>0</v>
      </c>
      <c r="G23" s="41">
        <v>0</v>
      </c>
      <c r="H23" s="41">
        <v>0</v>
      </c>
      <c r="I23" s="32">
        <v>4766.67</v>
      </c>
      <c r="J23" s="41">
        <v>0</v>
      </c>
      <c r="K23" s="41">
        <v>0</v>
      </c>
      <c r="L23" s="41">
        <v>0</v>
      </c>
      <c r="M23" s="41">
        <v>0</v>
      </c>
      <c r="N23" s="41">
        <v>0</v>
      </c>
      <c r="O23" s="41">
        <v>0</v>
      </c>
      <c r="P23" s="41">
        <v>0</v>
      </c>
      <c r="Q23" s="41">
        <f>I23+J24+K24+L24+M24+O24+P24</f>
        <v>33366.689999999995</v>
      </c>
      <c r="R23" s="41">
        <f t="shared" si="0"/>
        <v>33366.689999999995</v>
      </c>
      <c r="S23" s="31" t="s">
        <v>406</v>
      </c>
      <c r="T23" s="53" t="s">
        <v>664</v>
      </c>
      <c r="U23" s="46" t="s">
        <v>415</v>
      </c>
      <c r="V23" s="47" t="s">
        <v>416</v>
      </c>
      <c r="W23" s="48">
        <v>44475</v>
      </c>
      <c r="X23" s="45">
        <v>44476</v>
      </c>
      <c r="Y23" s="31" t="s">
        <v>417</v>
      </c>
      <c r="Z23" s="31" t="s">
        <v>450</v>
      </c>
    </row>
    <row r="24" spans="1:26" ht="85.5" x14ac:dyDescent="0.25">
      <c r="A24" s="51" t="s">
        <v>338</v>
      </c>
      <c r="B24" s="25" t="s">
        <v>339</v>
      </c>
      <c r="C24" s="25" t="s">
        <v>225</v>
      </c>
      <c r="D24" s="50">
        <v>0</v>
      </c>
      <c r="E24" s="50">
        <v>0</v>
      </c>
      <c r="F24" s="50">
        <v>0</v>
      </c>
      <c r="G24" s="50">
        <v>0</v>
      </c>
      <c r="H24" s="50">
        <v>0</v>
      </c>
      <c r="I24" s="50">
        <v>0</v>
      </c>
      <c r="J24" s="26">
        <v>4766.67</v>
      </c>
      <c r="K24" s="26">
        <v>4766.67</v>
      </c>
      <c r="L24" s="26">
        <v>4766.67</v>
      </c>
      <c r="M24" s="26">
        <v>4766.67</v>
      </c>
      <c r="N24" s="50">
        <v>0</v>
      </c>
      <c r="O24" s="26">
        <v>4766.67</v>
      </c>
      <c r="P24" s="26">
        <v>4766.67</v>
      </c>
      <c r="Q24" s="50"/>
      <c r="R24" s="50"/>
      <c r="S24" s="31" t="s">
        <v>406</v>
      </c>
      <c r="T24" s="53" t="s">
        <v>664</v>
      </c>
      <c r="U24" s="46" t="s">
        <v>415</v>
      </c>
      <c r="V24" s="47" t="s">
        <v>416</v>
      </c>
      <c r="W24" s="48">
        <v>44475</v>
      </c>
      <c r="X24" s="45">
        <v>44476</v>
      </c>
      <c r="Y24" s="31" t="s">
        <v>417</v>
      </c>
      <c r="Z24" s="31" t="s">
        <v>450</v>
      </c>
    </row>
    <row r="25" spans="1:26" ht="30" customHeight="1" x14ac:dyDescent="0.25">
      <c r="A25" s="31" t="s">
        <v>117</v>
      </c>
      <c r="B25" s="34" t="s">
        <v>118</v>
      </c>
      <c r="C25" s="34" t="s">
        <v>119</v>
      </c>
      <c r="D25" s="41">
        <v>0</v>
      </c>
      <c r="E25" s="41">
        <v>0</v>
      </c>
      <c r="F25" s="41">
        <v>0</v>
      </c>
      <c r="G25" s="41">
        <v>0</v>
      </c>
      <c r="H25" s="32">
        <v>18304</v>
      </c>
      <c r="I25" s="41">
        <v>13156</v>
      </c>
      <c r="J25" s="41">
        <v>14872</v>
      </c>
      <c r="K25" s="41">
        <v>0</v>
      </c>
      <c r="L25" s="32">
        <v>7436</v>
      </c>
      <c r="M25" s="41">
        <v>0</v>
      </c>
      <c r="N25" s="41">
        <v>0</v>
      </c>
      <c r="O25" s="41">
        <v>0</v>
      </c>
      <c r="P25" s="41">
        <v>0</v>
      </c>
      <c r="Q25" s="41">
        <f>SUM(D25:P25)</f>
        <v>53768</v>
      </c>
      <c r="R25" s="41">
        <f>D25+Q25</f>
        <v>53768</v>
      </c>
      <c r="S25" s="31" t="s">
        <v>409</v>
      </c>
      <c r="T25" s="31" t="s">
        <v>528</v>
      </c>
      <c r="U25" s="46" t="s">
        <v>644</v>
      </c>
      <c r="V25" s="31" t="s">
        <v>846</v>
      </c>
      <c r="W25" s="45">
        <v>44624</v>
      </c>
      <c r="X25" s="31" t="s">
        <v>450</v>
      </c>
      <c r="Y25" s="31" t="s">
        <v>450</v>
      </c>
      <c r="Z25" s="31" t="s">
        <v>450</v>
      </c>
    </row>
    <row r="26" spans="1:26" s="4" customFormat="1" ht="104.25" customHeight="1" x14ac:dyDescent="0.25">
      <c r="A26" s="31" t="s">
        <v>44</v>
      </c>
      <c r="B26" s="31" t="s">
        <v>45</v>
      </c>
      <c r="C26" s="31" t="s">
        <v>41</v>
      </c>
      <c r="D26" s="43">
        <v>0</v>
      </c>
      <c r="E26" s="43">
        <v>0</v>
      </c>
      <c r="F26" s="35">
        <v>3100</v>
      </c>
      <c r="G26" s="35">
        <v>16687.490000000002</v>
      </c>
      <c r="H26" s="43">
        <v>43980</v>
      </c>
      <c r="I26" s="43">
        <v>94064.8</v>
      </c>
      <c r="J26" s="43">
        <v>22338.98</v>
      </c>
      <c r="K26" s="43">
        <v>0</v>
      </c>
      <c r="L26" s="35">
        <v>16500</v>
      </c>
      <c r="M26" s="35">
        <v>11055.58</v>
      </c>
      <c r="N26" s="35">
        <v>16500</v>
      </c>
      <c r="O26" s="35">
        <v>6834</v>
      </c>
      <c r="P26" s="43">
        <v>41250</v>
      </c>
      <c r="Q26" s="43">
        <f>F26+G26+H26+I26+J26+J27+K27+L26+L27+M26+M27+N26+N27+O26+O27+P26+P27</f>
        <v>461045.87000000005</v>
      </c>
      <c r="R26" s="43">
        <f>D26+Q26</f>
        <v>461045.87000000005</v>
      </c>
      <c r="S26" s="31" t="s">
        <v>406</v>
      </c>
      <c r="T26" s="53" t="s">
        <v>683</v>
      </c>
      <c r="U26" s="46" t="s">
        <v>800</v>
      </c>
      <c r="V26" s="47" t="s">
        <v>821</v>
      </c>
      <c r="W26" s="45">
        <v>44419</v>
      </c>
      <c r="X26" s="45">
        <v>44427</v>
      </c>
      <c r="Y26" s="31" t="s">
        <v>801</v>
      </c>
      <c r="Z26" s="31" t="s">
        <v>774</v>
      </c>
    </row>
    <row r="27" spans="1:26" s="4" customFormat="1" ht="99.75" x14ac:dyDescent="0.25">
      <c r="A27" s="51" t="s">
        <v>44</v>
      </c>
      <c r="B27" s="25" t="s">
        <v>310</v>
      </c>
      <c r="C27" s="25"/>
      <c r="D27" s="50">
        <v>0</v>
      </c>
      <c r="E27" s="50">
        <v>0</v>
      </c>
      <c r="F27" s="50">
        <v>0</v>
      </c>
      <c r="G27" s="50">
        <v>0</v>
      </c>
      <c r="H27" s="50">
        <v>0</v>
      </c>
      <c r="I27" s="50">
        <v>0</v>
      </c>
      <c r="J27" s="50">
        <v>24616</v>
      </c>
      <c r="K27" s="50">
        <v>24785.200000000001</v>
      </c>
      <c r="L27" s="50">
        <v>64928.9</v>
      </c>
      <c r="M27" s="26">
        <v>16500</v>
      </c>
      <c r="N27" s="50">
        <v>33705.919999999998</v>
      </c>
      <c r="O27" s="50">
        <v>14669</v>
      </c>
      <c r="P27" s="50">
        <v>9530</v>
      </c>
      <c r="Q27" s="50"/>
      <c r="R27" s="50"/>
      <c r="S27" s="51"/>
      <c r="T27" s="53" t="s">
        <v>683</v>
      </c>
      <c r="U27" s="46" t="s">
        <v>800</v>
      </c>
      <c r="V27" s="47" t="s">
        <v>821</v>
      </c>
      <c r="W27" s="45">
        <v>44419</v>
      </c>
      <c r="X27" s="45">
        <v>44427</v>
      </c>
      <c r="Y27" s="31" t="s">
        <v>801</v>
      </c>
      <c r="Z27" s="31" t="s">
        <v>774</v>
      </c>
    </row>
    <row r="28" spans="1:26" s="4" customFormat="1" x14ac:dyDescent="0.25">
      <c r="A28" s="51" t="s">
        <v>677</v>
      </c>
      <c r="B28" s="25" t="s">
        <v>226</v>
      </c>
      <c r="C28" s="25" t="s">
        <v>227</v>
      </c>
      <c r="D28" s="50">
        <v>0</v>
      </c>
      <c r="E28" s="50">
        <v>0</v>
      </c>
      <c r="F28" s="50">
        <v>0</v>
      </c>
      <c r="G28" s="50">
        <v>0</v>
      </c>
      <c r="H28" s="50">
        <v>0</v>
      </c>
      <c r="I28" s="26">
        <v>9866.67</v>
      </c>
      <c r="J28" s="26">
        <v>8000</v>
      </c>
      <c r="K28" s="26">
        <v>8000</v>
      </c>
      <c r="L28" s="26">
        <v>8000</v>
      </c>
      <c r="M28" s="26">
        <v>8000</v>
      </c>
      <c r="N28" s="50">
        <v>0</v>
      </c>
      <c r="O28" s="26">
        <v>8000</v>
      </c>
      <c r="P28" s="26">
        <v>8000</v>
      </c>
      <c r="Q28" s="50">
        <f t="shared" ref="Q28:Q49" si="2">SUM(D28:P28)</f>
        <v>57866.67</v>
      </c>
      <c r="R28" s="50">
        <f t="shared" ref="R28:R59" si="3">D28+Q28</f>
        <v>57866.67</v>
      </c>
      <c r="S28" s="51" t="s">
        <v>409</v>
      </c>
      <c r="T28" s="51" t="s">
        <v>839</v>
      </c>
      <c r="U28" s="51" t="s">
        <v>680</v>
      </c>
      <c r="V28" s="51" t="s">
        <v>835</v>
      </c>
      <c r="W28" s="45">
        <v>44477</v>
      </c>
      <c r="X28" s="51" t="s">
        <v>450</v>
      </c>
      <c r="Y28" s="51" t="s">
        <v>450</v>
      </c>
      <c r="Z28" s="31" t="s">
        <v>450</v>
      </c>
    </row>
    <row r="29" spans="1:26" s="4" customFormat="1" ht="30" customHeight="1" x14ac:dyDescent="0.25">
      <c r="A29" s="31" t="s">
        <v>831</v>
      </c>
      <c r="B29" s="63" t="s">
        <v>120</v>
      </c>
      <c r="C29" s="63" t="s">
        <v>121</v>
      </c>
      <c r="D29" s="64">
        <v>0</v>
      </c>
      <c r="E29" s="64">
        <v>0</v>
      </c>
      <c r="F29" s="64">
        <v>0</v>
      </c>
      <c r="G29" s="64">
        <v>0</v>
      </c>
      <c r="H29" s="65">
        <v>50049.99</v>
      </c>
      <c r="I29" s="65">
        <v>31460</v>
      </c>
      <c r="J29" s="65">
        <v>31460</v>
      </c>
      <c r="K29" s="65">
        <v>31460</v>
      </c>
      <c r="L29" s="64">
        <v>33303.5</v>
      </c>
      <c r="M29" s="65">
        <v>32361</v>
      </c>
      <c r="N29" s="64">
        <v>0</v>
      </c>
      <c r="O29" s="65">
        <v>32835</v>
      </c>
      <c r="P29" s="65">
        <v>32082</v>
      </c>
      <c r="Q29" s="64">
        <f t="shared" si="2"/>
        <v>275011.49</v>
      </c>
      <c r="R29" s="64">
        <f t="shared" si="3"/>
        <v>275011.49</v>
      </c>
      <c r="S29" s="51" t="s">
        <v>409</v>
      </c>
      <c r="T29" s="31" t="s">
        <v>530</v>
      </c>
      <c r="U29" s="31" t="s">
        <v>798</v>
      </c>
      <c r="V29" s="31" t="s">
        <v>832</v>
      </c>
      <c r="W29" s="45">
        <v>44652</v>
      </c>
      <c r="X29" s="31" t="s">
        <v>450</v>
      </c>
      <c r="Y29" s="31" t="s">
        <v>450</v>
      </c>
      <c r="Z29" s="31" t="s">
        <v>450</v>
      </c>
    </row>
    <row r="30" spans="1:26" ht="30" customHeight="1" x14ac:dyDescent="0.25">
      <c r="A30" s="31" t="s">
        <v>340</v>
      </c>
      <c r="B30" s="34" t="s">
        <v>341</v>
      </c>
      <c r="C30" s="34" t="s">
        <v>342</v>
      </c>
      <c r="D30" s="41">
        <v>0</v>
      </c>
      <c r="E30" s="41">
        <v>0</v>
      </c>
      <c r="F30" s="41">
        <v>0</v>
      </c>
      <c r="G30" s="41">
        <v>0</v>
      </c>
      <c r="H30" s="41"/>
      <c r="I30" s="41">
        <v>22150.44</v>
      </c>
      <c r="J30" s="32">
        <v>8389.33</v>
      </c>
      <c r="K30" s="32">
        <v>6000</v>
      </c>
      <c r="L30" s="32">
        <v>6000</v>
      </c>
      <c r="M30" s="32">
        <v>6000</v>
      </c>
      <c r="N30" s="41">
        <v>0</v>
      </c>
      <c r="O30" s="32">
        <v>6000</v>
      </c>
      <c r="P30" s="41">
        <v>0</v>
      </c>
      <c r="Q30" s="41">
        <f t="shared" si="2"/>
        <v>54539.77</v>
      </c>
      <c r="R30" s="41">
        <f t="shared" si="3"/>
        <v>54539.77</v>
      </c>
      <c r="S30" s="31" t="s">
        <v>409</v>
      </c>
      <c r="T30" s="31" t="s">
        <v>530</v>
      </c>
      <c r="U30" s="31" t="s">
        <v>462</v>
      </c>
      <c r="V30" s="31" t="s">
        <v>463</v>
      </c>
      <c r="W30" s="45">
        <v>44495</v>
      </c>
      <c r="X30" s="31" t="s">
        <v>450</v>
      </c>
      <c r="Y30" s="31" t="s">
        <v>450</v>
      </c>
      <c r="Z30" s="31" t="s">
        <v>450</v>
      </c>
    </row>
    <row r="31" spans="1:26" ht="30" customHeight="1" x14ac:dyDescent="0.25">
      <c r="A31" s="31" t="s">
        <v>68</v>
      </c>
      <c r="B31" s="34" t="s">
        <v>69</v>
      </c>
      <c r="C31" s="34"/>
      <c r="D31" s="41">
        <v>0</v>
      </c>
      <c r="E31" s="41">
        <v>0</v>
      </c>
      <c r="F31" s="41">
        <v>0</v>
      </c>
      <c r="G31" s="32">
        <v>222914.56</v>
      </c>
      <c r="H31" s="32">
        <v>51045.17</v>
      </c>
      <c r="I31" s="41">
        <v>22150.44</v>
      </c>
      <c r="J31" s="33">
        <v>8389.33</v>
      </c>
      <c r="K31" s="41">
        <v>0</v>
      </c>
      <c r="L31" s="41">
        <v>0</v>
      </c>
      <c r="M31" s="41">
        <v>0</v>
      </c>
      <c r="N31" s="41">
        <v>0</v>
      </c>
      <c r="O31" s="41">
        <v>0</v>
      </c>
      <c r="P31" s="41">
        <v>0</v>
      </c>
      <c r="Q31" s="41">
        <f t="shared" si="2"/>
        <v>304499.5</v>
      </c>
      <c r="R31" s="41">
        <f t="shared" si="3"/>
        <v>304499.5</v>
      </c>
      <c r="S31" s="31" t="s">
        <v>409</v>
      </c>
      <c r="T31" s="31" t="s">
        <v>530</v>
      </c>
      <c r="U31" s="46" t="s">
        <v>656</v>
      </c>
      <c r="V31" s="31" t="s">
        <v>694</v>
      </c>
      <c r="W31" s="45">
        <v>44623</v>
      </c>
      <c r="X31" s="31" t="s">
        <v>450</v>
      </c>
      <c r="Y31" s="31" t="s">
        <v>450</v>
      </c>
      <c r="Z31" s="31" t="s">
        <v>450</v>
      </c>
    </row>
    <row r="32" spans="1:26" s="4" customFormat="1" ht="75" customHeight="1" x14ac:dyDescent="0.25">
      <c r="A32" s="31" t="s">
        <v>776</v>
      </c>
      <c r="B32" s="34" t="s">
        <v>122</v>
      </c>
      <c r="C32" s="34" t="s">
        <v>123</v>
      </c>
      <c r="D32" s="41">
        <v>0</v>
      </c>
      <c r="E32" s="41">
        <v>0</v>
      </c>
      <c r="F32" s="41">
        <v>0</v>
      </c>
      <c r="G32" s="41">
        <v>0</v>
      </c>
      <c r="H32" s="41">
        <v>23451.99</v>
      </c>
      <c r="I32" s="41">
        <v>0</v>
      </c>
      <c r="J32" s="41">
        <v>0</v>
      </c>
      <c r="K32" s="41">
        <v>0</v>
      </c>
      <c r="L32" s="41">
        <v>0</v>
      </c>
      <c r="M32" s="41">
        <v>0</v>
      </c>
      <c r="N32" s="41">
        <v>0</v>
      </c>
      <c r="O32" s="41">
        <v>0</v>
      </c>
      <c r="P32" s="41">
        <v>0</v>
      </c>
      <c r="Q32" s="41">
        <f t="shared" si="2"/>
        <v>23451.99</v>
      </c>
      <c r="R32" s="41">
        <f t="shared" si="3"/>
        <v>23451.99</v>
      </c>
      <c r="S32" s="31" t="s">
        <v>407</v>
      </c>
      <c r="T32" s="53" t="s">
        <v>789</v>
      </c>
      <c r="U32" s="61" t="s">
        <v>441</v>
      </c>
      <c r="V32" s="61" t="s">
        <v>777</v>
      </c>
      <c r="W32" s="62">
        <v>44516</v>
      </c>
      <c r="X32" s="45">
        <v>44529</v>
      </c>
      <c r="Y32" s="31" t="s">
        <v>698</v>
      </c>
      <c r="Z32" s="31" t="s">
        <v>450</v>
      </c>
    </row>
    <row r="33" spans="1:26" ht="30" customHeight="1" x14ac:dyDescent="0.25">
      <c r="A33" s="31" t="s">
        <v>228</v>
      </c>
      <c r="B33" s="34" t="s">
        <v>229</v>
      </c>
      <c r="C33" s="34" t="s">
        <v>230</v>
      </c>
      <c r="D33" s="41">
        <v>0</v>
      </c>
      <c r="E33" s="41">
        <v>0</v>
      </c>
      <c r="F33" s="41">
        <v>0</v>
      </c>
      <c r="G33" s="41">
        <v>0</v>
      </c>
      <c r="H33" s="41">
        <v>0</v>
      </c>
      <c r="I33" s="32">
        <v>14300</v>
      </c>
      <c r="J33" s="41">
        <v>0</v>
      </c>
      <c r="K33" s="41">
        <v>0</v>
      </c>
      <c r="L33" s="41">
        <v>0</v>
      </c>
      <c r="M33" s="41">
        <v>0</v>
      </c>
      <c r="N33" s="41">
        <v>0</v>
      </c>
      <c r="O33" s="41">
        <v>0</v>
      </c>
      <c r="P33" s="41">
        <v>0</v>
      </c>
      <c r="Q33" s="41">
        <f t="shared" si="2"/>
        <v>14300</v>
      </c>
      <c r="R33" s="41">
        <f t="shared" si="3"/>
        <v>14300</v>
      </c>
      <c r="S33" s="31" t="s">
        <v>409</v>
      </c>
      <c r="T33" s="31" t="s">
        <v>531</v>
      </c>
      <c r="U33" s="31" t="s">
        <v>512</v>
      </c>
      <c r="V33" s="31" t="s">
        <v>513</v>
      </c>
      <c r="W33" s="45">
        <v>44515</v>
      </c>
      <c r="X33" s="31" t="s">
        <v>450</v>
      </c>
      <c r="Y33" s="31" t="s">
        <v>450</v>
      </c>
      <c r="Z33" s="31" t="s">
        <v>450</v>
      </c>
    </row>
    <row r="34" spans="1:26" s="4" customFormat="1" x14ac:dyDescent="0.25">
      <c r="A34" s="51" t="s">
        <v>313</v>
      </c>
      <c r="B34" s="25" t="s">
        <v>314</v>
      </c>
      <c r="C34" s="25" t="s">
        <v>315</v>
      </c>
      <c r="D34" s="50">
        <v>0</v>
      </c>
      <c r="E34" s="50">
        <v>0</v>
      </c>
      <c r="F34" s="50">
        <v>0</v>
      </c>
      <c r="G34" s="50">
        <v>0</v>
      </c>
      <c r="H34" s="50">
        <v>0</v>
      </c>
      <c r="I34" s="50">
        <v>0</v>
      </c>
      <c r="J34" s="26">
        <v>4957.33</v>
      </c>
      <c r="K34" s="50">
        <v>0</v>
      </c>
      <c r="L34" s="50">
        <v>8770.67</v>
      </c>
      <c r="M34" s="26">
        <v>9533.33</v>
      </c>
      <c r="N34" s="50">
        <v>0</v>
      </c>
      <c r="O34" s="26">
        <v>9914.67</v>
      </c>
      <c r="P34" s="26">
        <v>10296</v>
      </c>
      <c r="Q34" s="50">
        <f t="shared" si="2"/>
        <v>43472</v>
      </c>
      <c r="R34" s="50">
        <f t="shared" si="3"/>
        <v>43472</v>
      </c>
      <c r="S34" s="51" t="s">
        <v>409</v>
      </c>
      <c r="T34" s="51" t="s">
        <v>839</v>
      </c>
      <c r="U34" s="51" t="s">
        <v>680</v>
      </c>
      <c r="V34" s="51" t="s">
        <v>835</v>
      </c>
      <c r="W34" s="45">
        <v>44477</v>
      </c>
      <c r="X34" s="51" t="s">
        <v>450</v>
      </c>
      <c r="Y34" s="51" t="s">
        <v>450</v>
      </c>
      <c r="Z34" s="31" t="s">
        <v>450</v>
      </c>
    </row>
    <row r="35" spans="1:26" s="4" customFormat="1" ht="88.5" customHeight="1" x14ac:dyDescent="0.25">
      <c r="A35" s="31" t="s">
        <v>231</v>
      </c>
      <c r="B35" s="34" t="s">
        <v>232</v>
      </c>
      <c r="C35" s="34" t="s">
        <v>233</v>
      </c>
      <c r="D35" s="41">
        <v>0</v>
      </c>
      <c r="E35" s="41">
        <v>0</v>
      </c>
      <c r="F35" s="41">
        <v>0</v>
      </c>
      <c r="G35" s="41">
        <v>0</v>
      </c>
      <c r="H35" s="41">
        <v>0</v>
      </c>
      <c r="I35" s="32">
        <v>6960</v>
      </c>
      <c r="J35" s="41">
        <v>0</v>
      </c>
      <c r="K35" s="41">
        <v>0</v>
      </c>
      <c r="L35" s="41">
        <v>0</v>
      </c>
      <c r="M35" s="41">
        <v>0</v>
      </c>
      <c r="N35" s="41">
        <v>0</v>
      </c>
      <c r="O35" s="41">
        <v>0</v>
      </c>
      <c r="P35" s="41">
        <v>0</v>
      </c>
      <c r="Q35" s="41">
        <f t="shared" si="2"/>
        <v>6960</v>
      </c>
      <c r="R35" s="41">
        <f t="shared" si="3"/>
        <v>6960</v>
      </c>
      <c r="S35" s="31" t="s">
        <v>406</v>
      </c>
      <c r="T35" s="71" t="s">
        <v>605</v>
      </c>
      <c r="U35" s="31" t="s">
        <v>780</v>
      </c>
      <c r="V35" s="31" t="s">
        <v>694</v>
      </c>
      <c r="W35" s="45">
        <v>44623</v>
      </c>
      <c r="X35" s="45">
        <v>44629</v>
      </c>
      <c r="Y35" s="31" t="s">
        <v>698</v>
      </c>
      <c r="Z35" s="31" t="s">
        <v>450</v>
      </c>
    </row>
    <row r="36" spans="1:26" ht="92.25" customHeight="1" x14ac:dyDescent="0.25">
      <c r="A36" s="31" t="s">
        <v>234</v>
      </c>
      <c r="B36" s="34" t="s">
        <v>235</v>
      </c>
      <c r="C36" s="34" t="s">
        <v>236</v>
      </c>
      <c r="D36" s="41">
        <v>0</v>
      </c>
      <c r="E36" s="41">
        <v>0</v>
      </c>
      <c r="F36" s="41">
        <v>0</v>
      </c>
      <c r="G36" s="41">
        <v>0</v>
      </c>
      <c r="H36" s="41">
        <v>0</v>
      </c>
      <c r="I36" s="32">
        <v>14109.34</v>
      </c>
      <c r="J36" s="32">
        <v>6482.67</v>
      </c>
      <c r="K36" s="41">
        <v>0</v>
      </c>
      <c r="L36" s="41">
        <v>0</v>
      </c>
      <c r="M36" s="41">
        <v>0</v>
      </c>
      <c r="N36" s="41">
        <v>0</v>
      </c>
      <c r="O36" s="41">
        <v>0</v>
      </c>
      <c r="P36" s="41">
        <v>0</v>
      </c>
      <c r="Q36" s="41">
        <f t="shared" si="2"/>
        <v>20592.010000000002</v>
      </c>
      <c r="R36" s="41">
        <f t="shared" si="3"/>
        <v>20592.010000000002</v>
      </c>
      <c r="S36" s="31" t="s">
        <v>407</v>
      </c>
      <c r="T36" s="53" t="s">
        <v>684</v>
      </c>
      <c r="U36" s="31" t="s">
        <v>437</v>
      </c>
      <c r="V36" s="31" t="s">
        <v>436</v>
      </c>
      <c r="W36" s="45">
        <v>44482</v>
      </c>
      <c r="X36" s="45">
        <v>44485</v>
      </c>
      <c r="Y36" s="31" t="s">
        <v>438</v>
      </c>
      <c r="Z36" s="52" t="s">
        <v>746</v>
      </c>
    </row>
    <row r="37" spans="1:26" s="4" customFormat="1" x14ac:dyDescent="0.25">
      <c r="A37" s="51" t="s">
        <v>681</v>
      </c>
      <c r="B37" s="25" t="s">
        <v>237</v>
      </c>
      <c r="C37" s="25" t="s">
        <v>238</v>
      </c>
      <c r="D37" s="50">
        <v>0</v>
      </c>
      <c r="E37" s="50">
        <v>0</v>
      </c>
      <c r="F37" s="50">
        <v>0</v>
      </c>
      <c r="G37" s="50">
        <v>0</v>
      </c>
      <c r="H37" s="50">
        <v>0</v>
      </c>
      <c r="I37" s="26">
        <v>6864</v>
      </c>
      <c r="J37" s="26">
        <v>4957</v>
      </c>
      <c r="K37" s="26">
        <v>4576</v>
      </c>
      <c r="L37" s="26">
        <v>4194.67</v>
      </c>
      <c r="M37" s="50">
        <v>0</v>
      </c>
      <c r="N37" s="50">
        <v>0</v>
      </c>
      <c r="O37" s="50">
        <v>0</v>
      </c>
      <c r="P37" s="50">
        <v>0</v>
      </c>
      <c r="Q37" s="50">
        <f t="shared" si="2"/>
        <v>20591.669999999998</v>
      </c>
      <c r="R37" s="50">
        <f t="shared" si="3"/>
        <v>20591.669999999998</v>
      </c>
      <c r="S37" s="51" t="s">
        <v>409</v>
      </c>
      <c r="T37" s="51" t="s">
        <v>839</v>
      </c>
      <c r="U37" s="51" t="s">
        <v>680</v>
      </c>
      <c r="V37" s="51" t="s">
        <v>835</v>
      </c>
      <c r="W37" s="45">
        <v>44477</v>
      </c>
      <c r="X37" s="51" t="s">
        <v>450</v>
      </c>
      <c r="Y37" s="51" t="s">
        <v>450</v>
      </c>
      <c r="Z37" s="31" t="s">
        <v>450</v>
      </c>
    </row>
    <row r="38" spans="1:26" ht="30" customHeight="1" x14ac:dyDescent="0.25">
      <c r="A38" s="31" t="s">
        <v>754</v>
      </c>
      <c r="B38" s="34" t="s">
        <v>125</v>
      </c>
      <c r="C38" s="34" t="s">
        <v>126</v>
      </c>
      <c r="D38" s="41">
        <v>0</v>
      </c>
      <c r="E38" s="41">
        <v>0</v>
      </c>
      <c r="F38" s="41">
        <v>0</v>
      </c>
      <c r="G38" s="41">
        <v>0</v>
      </c>
      <c r="H38" s="32">
        <v>18018</v>
      </c>
      <c r="I38" s="41">
        <v>0</v>
      </c>
      <c r="J38" s="41">
        <v>0</v>
      </c>
      <c r="K38" s="41">
        <v>0</v>
      </c>
      <c r="L38" s="41">
        <v>0</v>
      </c>
      <c r="M38" s="41">
        <v>0</v>
      </c>
      <c r="N38" s="41">
        <v>0</v>
      </c>
      <c r="O38" s="41">
        <v>0</v>
      </c>
      <c r="P38" s="41">
        <v>0</v>
      </c>
      <c r="Q38" s="41">
        <f t="shared" si="2"/>
        <v>18018</v>
      </c>
      <c r="R38" s="41">
        <f t="shared" si="3"/>
        <v>18018</v>
      </c>
      <c r="S38" s="31" t="s">
        <v>409</v>
      </c>
      <c r="T38" s="31" t="s">
        <v>530</v>
      </c>
      <c r="U38" s="31" t="s">
        <v>503</v>
      </c>
      <c r="V38" s="31" t="s">
        <v>502</v>
      </c>
      <c r="W38" s="45">
        <v>44515</v>
      </c>
      <c r="X38" s="31" t="s">
        <v>450</v>
      </c>
      <c r="Y38" s="31" t="s">
        <v>450</v>
      </c>
      <c r="Z38" s="31" t="s">
        <v>450</v>
      </c>
    </row>
    <row r="39" spans="1:26" s="4" customFormat="1" ht="87.75" customHeight="1" x14ac:dyDescent="0.25">
      <c r="A39" s="31" t="s">
        <v>343</v>
      </c>
      <c r="B39" s="34" t="s">
        <v>344</v>
      </c>
      <c r="C39" s="34" t="s">
        <v>345</v>
      </c>
      <c r="D39" s="41">
        <v>0</v>
      </c>
      <c r="E39" s="41">
        <v>0</v>
      </c>
      <c r="F39" s="41">
        <v>0</v>
      </c>
      <c r="G39" s="41">
        <v>0</v>
      </c>
      <c r="H39" s="41">
        <v>0</v>
      </c>
      <c r="I39" s="41">
        <v>0</v>
      </c>
      <c r="J39" s="41">
        <v>0</v>
      </c>
      <c r="K39" s="32">
        <v>3813.33</v>
      </c>
      <c r="L39" s="32">
        <v>5338.67</v>
      </c>
      <c r="M39" s="32">
        <v>8008</v>
      </c>
      <c r="N39" s="41">
        <v>0</v>
      </c>
      <c r="O39" s="32">
        <v>8389.34</v>
      </c>
      <c r="P39" s="41">
        <v>0</v>
      </c>
      <c r="Q39" s="41">
        <f t="shared" si="2"/>
        <v>25549.34</v>
      </c>
      <c r="R39" s="41">
        <f t="shared" si="3"/>
        <v>25549.34</v>
      </c>
      <c r="S39" s="31" t="s">
        <v>407</v>
      </c>
      <c r="T39" s="71" t="s">
        <v>790</v>
      </c>
      <c r="U39" s="31" t="s">
        <v>667</v>
      </c>
      <c r="V39" s="31" t="s">
        <v>850</v>
      </c>
      <c r="W39" s="45">
        <v>44627</v>
      </c>
      <c r="X39" s="45">
        <v>44631</v>
      </c>
      <c r="Y39" s="31" t="s">
        <v>854</v>
      </c>
      <c r="Z39" s="31" t="s">
        <v>450</v>
      </c>
    </row>
    <row r="40" spans="1:26" ht="30" customHeight="1" x14ac:dyDescent="0.25">
      <c r="A40" s="31" t="s">
        <v>368</v>
      </c>
      <c r="B40" s="34" t="s">
        <v>369</v>
      </c>
      <c r="C40" s="34" t="s">
        <v>370</v>
      </c>
      <c r="D40" s="41">
        <v>0</v>
      </c>
      <c r="E40" s="41">
        <v>0</v>
      </c>
      <c r="F40" s="41">
        <v>0</v>
      </c>
      <c r="G40" s="41">
        <v>0</v>
      </c>
      <c r="H40" s="41">
        <v>0</v>
      </c>
      <c r="I40" s="41">
        <v>0</v>
      </c>
      <c r="J40" s="41">
        <v>0</v>
      </c>
      <c r="K40" s="41">
        <v>0</v>
      </c>
      <c r="L40" s="41">
        <v>0</v>
      </c>
      <c r="M40" s="32">
        <v>13728</v>
      </c>
      <c r="N40" s="41">
        <v>0</v>
      </c>
      <c r="O40" s="32">
        <v>10296</v>
      </c>
      <c r="P40" s="32">
        <v>10296</v>
      </c>
      <c r="Q40" s="41">
        <f t="shared" si="2"/>
        <v>34320</v>
      </c>
      <c r="R40" s="41">
        <f t="shared" si="3"/>
        <v>34320</v>
      </c>
      <c r="S40" s="31" t="s">
        <v>409</v>
      </c>
      <c r="T40" s="31" t="s">
        <v>535</v>
      </c>
      <c r="U40" s="31" t="s">
        <v>479</v>
      </c>
      <c r="V40" s="31" t="s">
        <v>480</v>
      </c>
      <c r="W40" s="45">
        <v>44498</v>
      </c>
      <c r="X40" s="31" t="s">
        <v>450</v>
      </c>
      <c r="Y40" s="31" t="s">
        <v>450</v>
      </c>
      <c r="Z40" s="31" t="s">
        <v>450</v>
      </c>
    </row>
    <row r="41" spans="1:26" ht="30" customHeight="1" x14ac:dyDescent="0.25">
      <c r="A41" s="31" t="s">
        <v>772</v>
      </c>
      <c r="B41" s="34" t="s">
        <v>127</v>
      </c>
      <c r="C41" s="34" t="s">
        <v>128</v>
      </c>
      <c r="D41" s="41">
        <v>0</v>
      </c>
      <c r="E41" s="41">
        <v>0</v>
      </c>
      <c r="F41" s="41">
        <v>0</v>
      </c>
      <c r="G41" s="41">
        <v>0</v>
      </c>
      <c r="H41" s="41">
        <v>4004</v>
      </c>
      <c r="I41" s="41">
        <v>0</v>
      </c>
      <c r="J41" s="41">
        <v>0</v>
      </c>
      <c r="K41" s="41">
        <v>0</v>
      </c>
      <c r="L41" s="41">
        <v>0</v>
      </c>
      <c r="M41" s="41">
        <v>0</v>
      </c>
      <c r="N41" s="41">
        <v>0</v>
      </c>
      <c r="O41" s="41">
        <v>0</v>
      </c>
      <c r="P41" s="41">
        <v>0</v>
      </c>
      <c r="Q41" s="41">
        <f t="shared" si="2"/>
        <v>4004</v>
      </c>
      <c r="R41" s="41">
        <f t="shared" si="3"/>
        <v>4004</v>
      </c>
      <c r="S41" s="31" t="s">
        <v>409</v>
      </c>
      <c r="T41" s="31" t="s">
        <v>802</v>
      </c>
      <c r="U41" s="31" t="s">
        <v>771</v>
      </c>
      <c r="V41" s="31" t="s">
        <v>796</v>
      </c>
      <c r="W41" s="45">
        <v>44657</v>
      </c>
      <c r="X41" s="31" t="s">
        <v>450</v>
      </c>
      <c r="Y41" s="31" t="s">
        <v>450</v>
      </c>
      <c r="Z41" s="31" t="s">
        <v>450</v>
      </c>
    </row>
    <row r="42" spans="1:26" ht="30" customHeight="1" x14ac:dyDescent="0.25">
      <c r="A42" s="31" t="s">
        <v>129</v>
      </c>
      <c r="B42" s="34" t="s">
        <v>130</v>
      </c>
      <c r="C42" s="34" t="s">
        <v>131</v>
      </c>
      <c r="D42" s="41">
        <v>0</v>
      </c>
      <c r="E42" s="41">
        <v>0</v>
      </c>
      <c r="F42" s="41">
        <v>0</v>
      </c>
      <c r="G42" s="41">
        <v>0</v>
      </c>
      <c r="H42" s="41">
        <v>20020</v>
      </c>
      <c r="I42" s="41">
        <v>0</v>
      </c>
      <c r="J42" s="41">
        <v>0</v>
      </c>
      <c r="K42" s="41">
        <v>0</v>
      </c>
      <c r="L42" s="41">
        <v>0</v>
      </c>
      <c r="M42" s="41">
        <v>0</v>
      </c>
      <c r="N42" s="41">
        <v>0</v>
      </c>
      <c r="O42" s="41">
        <v>0</v>
      </c>
      <c r="P42" s="41">
        <v>0</v>
      </c>
      <c r="Q42" s="41">
        <f t="shared" si="2"/>
        <v>20020</v>
      </c>
      <c r="R42" s="41">
        <f t="shared" si="3"/>
        <v>20020</v>
      </c>
      <c r="S42" s="31" t="s">
        <v>409</v>
      </c>
      <c r="T42" s="31" t="s">
        <v>530</v>
      </c>
      <c r="U42" s="31" t="s">
        <v>496</v>
      </c>
      <c r="V42" s="31" t="s">
        <v>755</v>
      </c>
      <c r="W42" s="31" t="s">
        <v>497</v>
      </c>
      <c r="X42" s="31" t="s">
        <v>450</v>
      </c>
      <c r="Y42" s="31" t="s">
        <v>450</v>
      </c>
      <c r="Z42" s="31" t="s">
        <v>450</v>
      </c>
    </row>
    <row r="43" spans="1:26" ht="30" customHeight="1" x14ac:dyDescent="0.25">
      <c r="A43" s="31" t="s">
        <v>132</v>
      </c>
      <c r="B43" s="34" t="s">
        <v>133</v>
      </c>
      <c r="C43" s="34" t="s">
        <v>134</v>
      </c>
      <c r="D43" s="41">
        <v>0</v>
      </c>
      <c r="E43" s="41">
        <v>0</v>
      </c>
      <c r="F43" s="41">
        <v>0</v>
      </c>
      <c r="G43" s="41">
        <v>0</v>
      </c>
      <c r="H43" s="41">
        <v>8008</v>
      </c>
      <c r="I43" s="41">
        <v>0</v>
      </c>
      <c r="J43" s="41">
        <v>0</v>
      </c>
      <c r="K43" s="41">
        <v>0</v>
      </c>
      <c r="L43" s="41">
        <v>0</v>
      </c>
      <c r="M43" s="41">
        <v>0</v>
      </c>
      <c r="N43" s="41">
        <v>0</v>
      </c>
      <c r="O43" s="41">
        <v>0</v>
      </c>
      <c r="P43" s="41">
        <v>0</v>
      </c>
      <c r="Q43" s="41">
        <f t="shared" si="2"/>
        <v>8008</v>
      </c>
      <c r="R43" s="41">
        <f t="shared" si="3"/>
        <v>8008</v>
      </c>
      <c r="S43" s="31" t="s">
        <v>409</v>
      </c>
      <c r="T43" s="31" t="s">
        <v>609</v>
      </c>
      <c r="U43" s="31" t="s">
        <v>509</v>
      </c>
      <c r="V43" s="31" t="s">
        <v>508</v>
      </c>
      <c r="W43" s="31" t="s">
        <v>497</v>
      </c>
      <c r="X43" s="31" t="s">
        <v>450</v>
      </c>
      <c r="Y43" s="31" t="s">
        <v>450</v>
      </c>
      <c r="Z43" s="31" t="s">
        <v>450</v>
      </c>
    </row>
    <row r="44" spans="1:26" s="4" customFormat="1" ht="82.5" customHeight="1" x14ac:dyDescent="0.25">
      <c r="A44" s="31" t="s">
        <v>371</v>
      </c>
      <c r="B44" s="34" t="s">
        <v>372</v>
      </c>
      <c r="C44" s="34" t="s">
        <v>373</v>
      </c>
      <c r="D44" s="41">
        <v>0</v>
      </c>
      <c r="E44" s="41">
        <v>0</v>
      </c>
      <c r="F44" s="41">
        <v>0</v>
      </c>
      <c r="G44" s="41">
        <v>0</v>
      </c>
      <c r="H44" s="41">
        <v>0</v>
      </c>
      <c r="I44" s="41">
        <v>0</v>
      </c>
      <c r="J44" s="41">
        <v>0</v>
      </c>
      <c r="K44" s="41">
        <v>0</v>
      </c>
      <c r="L44" s="41">
        <v>0</v>
      </c>
      <c r="M44" s="32">
        <v>13728</v>
      </c>
      <c r="N44" s="41">
        <v>0</v>
      </c>
      <c r="O44" s="32">
        <v>9914.67</v>
      </c>
      <c r="P44" s="32">
        <v>9914.67</v>
      </c>
      <c r="Q44" s="41">
        <f t="shared" si="2"/>
        <v>33557.339999999997</v>
      </c>
      <c r="R44" s="41">
        <f t="shared" si="3"/>
        <v>33557.339999999997</v>
      </c>
      <c r="S44" s="31" t="s">
        <v>407</v>
      </c>
      <c r="T44" s="53" t="s">
        <v>820</v>
      </c>
      <c r="U44" s="31" t="s">
        <v>435</v>
      </c>
      <c r="V44" s="31" t="s">
        <v>434</v>
      </c>
      <c r="W44" s="45">
        <v>44508</v>
      </c>
      <c r="X44" s="45">
        <v>44512</v>
      </c>
      <c r="Y44" s="46" t="s">
        <v>698</v>
      </c>
      <c r="Z44" s="31" t="s">
        <v>450</v>
      </c>
    </row>
    <row r="45" spans="1:26" ht="29.25" customHeight="1" x14ac:dyDescent="0.25">
      <c r="A45" s="31" t="s">
        <v>55</v>
      </c>
      <c r="B45" s="34" t="s">
        <v>56</v>
      </c>
      <c r="C45" s="34" t="s">
        <v>57</v>
      </c>
      <c r="D45" s="41">
        <v>0</v>
      </c>
      <c r="E45" s="41">
        <v>0</v>
      </c>
      <c r="F45" s="32">
        <v>19066.66</v>
      </c>
      <c r="G45" s="41">
        <v>44623.66</v>
      </c>
      <c r="H45" s="32">
        <v>19666.66</v>
      </c>
      <c r="I45" s="41">
        <v>19831.66</v>
      </c>
      <c r="J45" s="32">
        <v>19066.66</v>
      </c>
      <c r="K45" s="32">
        <v>19066.66</v>
      </c>
      <c r="L45" s="32">
        <v>19066.68</v>
      </c>
      <c r="M45" s="32">
        <v>19066.66</v>
      </c>
      <c r="N45" s="32">
        <v>19066.66</v>
      </c>
      <c r="O45" s="41">
        <v>0</v>
      </c>
      <c r="P45" s="41">
        <v>47666.66</v>
      </c>
      <c r="Q45" s="41">
        <f t="shared" si="2"/>
        <v>246188.62000000002</v>
      </c>
      <c r="R45" s="41">
        <f t="shared" si="3"/>
        <v>246188.62000000002</v>
      </c>
      <c r="S45" s="31" t="s">
        <v>409</v>
      </c>
      <c r="T45" s="31" t="s">
        <v>532</v>
      </c>
      <c r="U45" s="31" t="s">
        <v>522</v>
      </c>
      <c r="V45" s="31" t="s">
        <v>523</v>
      </c>
      <c r="W45" s="45">
        <v>44526</v>
      </c>
      <c r="X45" s="31" t="s">
        <v>450</v>
      </c>
      <c r="Y45" s="31" t="s">
        <v>450</v>
      </c>
      <c r="Z45" s="31" t="s">
        <v>450</v>
      </c>
    </row>
    <row r="46" spans="1:26" ht="29.25" customHeight="1" x14ac:dyDescent="0.25">
      <c r="A46" s="31" t="s">
        <v>239</v>
      </c>
      <c r="B46" s="34" t="s">
        <v>240</v>
      </c>
      <c r="C46" s="34" t="s">
        <v>241</v>
      </c>
      <c r="D46" s="41">
        <v>0</v>
      </c>
      <c r="E46" s="41">
        <v>0</v>
      </c>
      <c r="F46" s="41">
        <v>0</v>
      </c>
      <c r="G46" s="41">
        <v>0</v>
      </c>
      <c r="H46" s="41">
        <v>0</v>
      </c>
      <c r="I46" s="41">
        <v>13600</v>
      </c>
      <c r="J46" s="41">
        <v>0</v>
      </c>
      <c r="K46" s="41">
        <v>0</v>
      </c>
      <c r="L46" s="41">
        <v>0</v>
      </c>
      <c r="M46" s="41">
        <v>0</v>
      </c>
      <c r="N46" s="41">
        <v>0</v>
      </c>
      <c r="O46" s="41">
        <v>0</v>
      </c>
      <c r="P46" s="41">
        <v>0</v>
      </c>
      <c r="Q46" s="41">
        <f t="shared" si="2"/>
        <v>13600</v>
      </c>
      <c r="R46" s="41">
        <f t="shared" si="3"/>
        <v>13600</v>
      </c>
      <c r="S46" s="31" t="s">
        <v>409</v>
      </c>
      <c r="T46" s="31" t="s">
        <v>610</v>
      </c>
      <c r="U46" s="31" t="s">
        <v>490</v>
      </c>
      <c r="V46" s="31" t="s">
        <v>491</v>
      </c>
      <c r="W46" s="45">
        <v>44496</v>
      </c>
      <c r="X46" s="31" t="s">
        <v>450</v>
      </c>
      <c r="Y46" s="31" t="s">
        <v>450</v>
      </c>
      <c r="Z46" s="31" t="s">
        <v>450</v>
      </c>
    </row>
    <row r="47" spans="1:26" s="4" customFormat="1" x14ac:dyDescent="0.25">
      <c r="A47" s="51" t="s">
        <v>692</v>
      </c>
      <c r="B47" s="25" t="s">
        <v>242</v>
      </c>
      <c r="C47" s="25" t="s">
        <v>243</v>
      </c>
      <c r="D47" s="50">
        <v>0</v>
      </c>
      <c r="E47" s="50">
        <v>0</v>
      </c>
      <c r="F47" s="50">
        <v>0</v>
      </c>
      <c r="G47" s="50">
        <v>0</v>
      </c>
      <c r="H47" s="50">
        <v>0</v>
      </c>
      <c r="I47" s="26">
        <v>7400</v>
      </c>
      <c r="J47" s="26">
        <v>6000</v>
      </c>
      <c r="K47" s="26">
        <v>6000</v>
      </c>
      <c r="L47" s="26">
        <v>6000</v>
      </c>
      <c r="M47" s="26">
        <v>6000</v>
      </c>
      <c r="N47" s="50">
        <v>0</v>
      </c>
      <c r="O47" s="26">
        <v>6000</v>
      </c>
      <c r="P47" s="26">
        <v>6000</v>
      </c>
      <c r="Q47" s="50">
        <f t="shared" si="2"/>
        <v>43400</v>
      </c>
      <c r="R47" s="50">
        <f t="shared" si="3"/>
        <v>43400</v>
      </c>
      <c r="S47" s="51" t="s">
        <v>409</v>
      </c>
      <c r="T47" s="51" t="s">
        <v>839</v>
      </c>
      <c r="U47" s="51" t="s">
        <v>680</v>
      </c>
      <c r="V47" s="51" t="s">
        <v>835</v>
      </c>
      <c r="W47" s="45">
        <v>44477</v>
      </c>
      <c r="X47" s="51" t="s">
        <v>450</v>
      </c>
      <c r="Y47" s="51" t="s">
        <v>450</v>
      </c>
      <c r="Z47" s="31" t="s">
        <v>450</v>
      </c>
    </row>
    <row r="48" spans="1:26" s="4" customFormat="1" ht="30" customHeight="1" x14ac:dyDescent="0.25">
      <c r="A48" s="31" t="s">
        <v>137</v>
      </c>
      <c r="B48" s="34" t="s">
        <v>138</v>
      </c>
      <c r="C48" s="34" t="s">
        <v>139</v>
      </c>
      <c r="D48" s="41">
        <v>0</v>
      </c>
      <c r="E48" s="41">
        <v>0</v>
      </c>
      <c r="F48" s="41">
        <v>0</v>
      </c>
      <c r="G48" s="41">
        <v>0</v>
      </c>
      <c r="H48" s="32">
        <v>18304</v>
      </c>
      <c r="I48" s="32">
        <v>10296</v>
      </c>
      <c r="J48" s="41">
        <v>0</v>
      </c>
      <c r="K48" s="32">
        <v>3432</v>
      </c>
      <c r="L48" s="32">
        <v>3813.33</v>
      </c>
      <c r="M48" s="41">
        <v>0</v>
      </c>
      <c r="N48" s="41">
        <v>0</v>
      </c>
      <c r="O48" s="41">
        <v>0</v>
      </c>
      <c r="P48" s="41">
        <v>0</v>
      </c>
      <c r="Q48" s="41">
        <f t="shared" si="2"/>
        <v>35845.33</v>
      </c>
      <c r="R48" s="41">
        <f t="shared" si="3"/>
        <v>35845.33</v>
      </c>
      <c r="S48" s="31" t="s">
        <v>409</v>
      </c>
      <c r="T48" s="31" t="s">
        <v>530</v>
      </c>
      <c r="U48" s="31" t="s">
        <v>449</v>
      </c>
      <c r="V48" s="31" t="s">
        <v>809</v>
      </c>
      <c r="W48" s="45">
        <v>44474</v>
      </c>
      <c r="X48" s="31" t="s">
        <v>450</v>
      </c>
      <c r="Y48" s="31" t="s">
        <v>450</v>
      </c>
      <c r="Z48" s="31" t="s">
        <v>450</v>
      </c>
    </row>
    <row r="49" spans="1:26" ht="29.25" customHeight="1" x14ac:dyDescent="0.25">
      <c r="A49" s="31" t="s">
        <v>247</v>
      </c>
      <c r="B49" s="34" t="s">
        <v>248</v>
      </c>
      <c r="C49" s="34"/>
      <c r="D49" s="41">
        <v>0</v>
      </c>
      <c r="E49" s="41">
        <v>0</v>
      </c>
      <c r="F49" s="41">
        <v>0</v>
      </c>
      <c r="G49" s="41">
        <v>0</v>
      </c>
      <c r="H49" s="41">
        <v>0</v>
      </c>
      <c r="I49" s="32">
        <v>4766.67</v>
      </c>
      <c r="J49" s="32">
        <v>14439</v>
      </c>
      <c r="K49" s="32">
        <v>4766.67</v>
      </c>
      <c r="L49" s="32">
        <v>4766.67</v>
      </c>
      <c r="M49" s="41">
        <v>0</v>
      </c>
      <c r="N49" s="41">
        <v>0</v>
      </c>
      <c r="O49" s="41">
        <v>0</v>
      </c>
      <c r="P49" s="41">
        <v>0</v>
      </c>
      <c r="Q49" s="41">
        <f t="shared" si="2"/>
        <v>28739.009999999995</v>
      </c>
      <c r="R49" s="41">
        <f t="shared" si="3"/>
        <v>28739.009999999995</v>
      </c>
      <c r="S49" s="31" t="s">
        <v>409</v>
      </c>
      <c r="T49" s="31" t="s">
        <v>646</v>
      </c>
      <c r="U49" s="31" t="s">
        <v>645</v>
      </c>
      <c r="V49" s="31" t="s">
        <v>847</v>
      </c>
      <c r="W49" s="45">
        <v>44623</v>
      </c>
      <c r="X49" s="31" t="s">
        <v>450</v>
      </c>
      <c r="Y49" s="31" t="s">
        <v>450</v>
      </c>
      <c r="Z49" s="31" t="s">
        <v>450</v>
      </c>
    </row>
    <row r="50" spans="1:26" s="4" customFormat="1" ht="90.75" customHeight="1" x14ac:dyDescent="0.25">
      <c r="A50" s="31" t="s">
        <v>361</v>
      </c>
      <c r="B50" s="34" t="s">
        <v>362</v>
      </c>
      <c r="C50" s="34"/>
      <c r="D50" s="41">
        <v>0</v>
      </c>
      <c r="E50" s="41">
        <v>0</v>
      </c>
      <c r="F50" s="41">
        <v>0</v>
      </c>
      <c r="G50" s="41">
        <v>0</v>
      </c>
      <c r="H50" s="41">
        <v>0</v>
      </c>
      <c r="I50" s="41">
        <v>0</v>
      </c>
      <c r="J50" s="41">
        <v>0</v>
      </c>
      <c r="K50" s="41">
        <v>0</v>
      </c>
      <c r="L50" s="32">
        <v>43000</v>
      </c>
      <c r="M50" s="32">
        <v>43000</v>
      </c>
      <c r="N50" s="41">
        <v>0</v>
      </c>
      <c r="O50" s="41">
        <v>0</v>
      </c>
      <c r="P50" s="41">
        <v>0</v>
      </c>
      <c r="Q50" s="41">
        <f>H51+I51+J51+L50+M50</f>
        <v>344000</v>
      </c>
      <c r="R50" s="41">
        <f t="shared" si="3"/>
        <v>344000</v>
      </c>
      <c r="S50" s="31" t="s">
        <v>545</v>
      </c>
      <c r="T50" s="53" t="s">
        <v>685</v>
      </c>
      <c r="U50" s="31" t="s">
        <v>466</v>
      </c>
      <c r="V50" s="31" t="s">
        <v>467</v>
      </c>
      <c r="W50" s="45">
        <v>44495</v>
      </c>
      <c r="X50" s="45">
        <v>44503</v>
      </c>
      <c r="Y50" s="46" t="s">
        <v>698</v>
      </c>
      <c r="Z50" s="31" t="s">
        <v>450</v>
      </c>
    </row>
    <row r="51" spans="1:26" ht="85.5" x14ac:dyDescent="0.25">
      <c r="A51" s="51" t="s">
        <v>140</v>
      </c>
      <c r="B51" s="25" t="s">
        <v>141</v>
      </c>
      <c r="C51" s="25"/>
      <c r="D51" s="50">
        <v>0</v>
      </c>
      <c r="E51" s="50">
        <v>0</v>
      </c>
      <c r="F51" s="50">
        <v>0</v>
      </c>
      <c r="G51" s="50">
        <v>0</v>
      </c>
      <c r="H51" s="26">
        <v>149640</v>
      </c>
      <c r="I51" s="26">
        <v>22360</v>
      </c>
      <c r="J51" s="50">
        <v>86000</v>
      </c>
      <c r="K51" s="50">
        <v>0</v>
      </c>
      <c r="L51" s="50">
        <v>0</v>
      </c>
      <c r="M51" s="50">
        <v>0</v>
      </c>
      <c r="N51" s="50">
        <v>0</v>
      </c>
      <c r="O51" s="50">
        <v>0</v>
      </c>
      <c r="P51" s="50">
        <v>0</v>
      </c>
      <c r="Q51" s="50"/>
      <c r="R51" s="50">
        <f t="shared" si="3"/>
        <v>0</v>
      </c>
      <c r="S51" s="31" t="s">
        <v>545</v>
      </c>
      <c r="T51" s="53" t="s">
        <v>685</v>
      </c>
      <c r="U51" s="31" t="s">
        <v>466</v>
      </c>
      <c r="V51" s="31" t="s">
        <v>467</v>
      </c>
      <c r="W51" s="45">
        <v>44495</v>
      </c>
      <c r="X51" s="45">
        <v>44503</v>
      </c>
      <c r="Y51" s="46" t="s">
        <v>698</v>
      </c>
      <c r="Z51" s="31" t="s">
        <v>450</v>
      </c>
    </row>
    <row r="52" spans="1:26" s="4" customFormat="1" ht="92.25" customHeight="1" x14ac:dyDescent="0.25">
      <c r="A52" s="31" t="s">
        <v>756</v>
      </c>
      <c r="B52" s="34" t="s">
        <v>142</v>
      </c>
      <c r="C52" s="34" t="s">
        <v>143</v>
      </c>
      <c r="D52" s="41">
        <v>0</v>
      </c>
      <c r="E52" s="41">
        <v>0</v>
      </c>
      <c r="F52" s="41">
        <v>0</v>
      </c>
      <c r="G52" s="41">
        <v>0</v>
      </c>
      <c r="H52" s="41">
        <v>12012</v>
      </c>
      <c r="I52" s="41">
        <v>0</v>
      </c>
      <c r="J52" s="41">
        <v>0</v>
      </c>
      <c r="K52" s="41">
        <v>0</v>
      </c>
      <c r="L52" s="41">
        <v>0</v>
      </c>
      <c r="M52" s="41">
        <v>0</v>
      </c>
      <c r="N52" s="41">
        <v>0</v>
      </c>
      <c r="O52" s="41">
        <v>0</v>
      </c>
      <c r="P52" s="41">
        <v>0</v>
      </c>
      <c r="Q52" s="41">
        <f t="shared" ref="Q52:Q115" si="4">SUM(D52:P52)</f>
        <v>12012</v>
      </c>
      <c r="R52" s="41">
        <f t="shared" si="3"/>
        <v>12012</v>
      </c>
      <c r="S52" s="31" t="s">
        <v>407</v>
      </c>
      <c r="T52" s="53" t="s">
        <v>791</v>
      </c>
      <c r="U52" s="31" t="s">
        <v>498</v>
      </c>
      <c r="V52" s="31" t="s">
        <v>757</v>
      </c>
      <c r="W52" s="45">
        <v>44518</v>
      </c>
      <c r="X52" s="45">
        <v>44519</v>
      </c>
      <c r="Y52" s="46" t="s">
        <v>698</v>
      </c>
      <c r="Z52" s="31" t="s">
        <v>450</v>
      </c>
    </row>
    <row r="53" spans="1:26" s="4" customFormat="1" ht="75" customHeight="1" x14ac:dyDescent="0.25">
      <c r="A53" s="31" t="s">
        <v>72</v>
      </c>
      <c r="B53" s="34" t="s">
        <v>73</v>
      </c>
      <c r="C53" s="34"/>
      <c r="D53" s="41">
        <v>0</v>
      </c>
      <c r="E53" s="41">
        <v>0</v>
      </c>
      <c r="F53" s="41">
        <v>0</v>
      </c>
      <c r="G53" s="32">
        <v>4993.04</v>
      </c>
      <c r="H53" s="41">
        <v>0</v>
      </c>
      <c r="I53" s="41">
        <v>0</v>
      </c>
      <c r="J53" s="41">
        <v>0</v>
      </c>
      <c r="K53" s="41">
        <v>0</v>
      </c>
      <c r="L53" s="41">
        <v>0</v>
      </c>
      <c r="M53" s="41">
        <v>0</v>
      </c>
      <c r="N53" s="41">
        <v>0</v>
      </c>
      <c r="O53" s="41">
        <v>0</v>
      </c>
      <c r="P53" s="41">
        <v>0</v>
      </c>
      <c r="Q53" s="41">
        <f t="shared" si="4"/>
        <v>4993.04</v>
      </c>
      <c r="R53" s="41">
        <f t="shared" si="3"/>
        <v>4993.04</v>
      </c>
      <c r="S53" s="31" t="s">
        <v>547</v>
      </c>
      <c r="T53" s="71" t="s">
        <v>792</v>
      </c>
      <c r="U53" s="31" t="s">
        <v>766</v>
      </c>
      <c r="V53" s="31" t="s">
        <v>704</v>
      </c>
      <c r="W53" s="45">
        <v>44624</v>
      </c>
      <c r="X53" s="45">
        <v>44632</v>
      </c>
      <c r="Y53" s="46" t="s">
        <v>698</v>
      </c>
      <c r="Z53" s="31" t="s">
        <v>745</v>
      </c>
    </row>
    <row r="54" spans="1:26" ht="29.25" customHeight="1" x14ac:dyDescent="0.25">
      <c r="A54" s="31" t="s">
        <v>349</v>
      </c>
      <c r="B54" s="44" t="s">
        <v>350</v>
      </c>
      <c r="C54" s="34" t="s">
        <v>351</v>
      </c>
      <c r="D54" s="41">
        <v>0</v>
      </c>
      <c r="E54" s="41">
        <v>0</v>
      </c>
      <c r="F54" s="41">
        <v>0</v>
      </c>
      <c r="G54" s="41">
        <v>0</v>
      </c>
      <c r="H54" s="41">
        <v>0</v>
      </c>
      <c r="I54" s="41">
        <v>0</v>
      </c>
      <c r="J54" s="41">
        <v>0</v>
      </c>
      <c r="K54" s="32">
        <v>8000</v>
      </c>
      <c r="L54" s="32">
        <v>8000</v>
      </c>
      <c r="M54" s="32">
        <v>8000</v>
      </c>
      <c r="N54" s="41">
        <v>0</v>
      </c>
      <c r="O54" s="32">
        <v>8000</v>
      </c>
      <c r="P54" s="41">
        <v>0</v>
      </c>
      <c r="Q54" s="41">
        <f t="shared" si="4"/>
        <v>32000</v>
      </c>
      <c r="R54" s="41">
        <f t="shared" si="3"/>
        <v>32000</v>
      </c>
      <c r="S54" s="31" t="s">
        <v>409</v>
      </c>
      <c r="T54" s="31" t="s">
        <v>530</v>
      </c>
      <c r="U54" s="31" t="s">
        <v>647</v>
      </c>
      <c r="V54" s="31" t="s">
        <v>694</v>
      </c>
      <c r="W54" s="45">
        <v>44623</v>
      </c>
      <c r="X54" s="31" t="s">
        <v>450</v>
      </c>
      <c r="Y54" s="31" t="s">
        <v>450</v>
      </c>
      <c r="Z54" s="31" t="s">
        <v>450</v>
      </c>
    </row>
    <row r="55" spans="1:26" s="4" customFormat="1" ht="92.25" customHeight="1" x14ac:dyDescent="0.25">
      <c r="A55" s="31" t="s">
        <v>249</v>
      </c>
      <c r="B55" s="34" t="s">
        <v>250</v>
      </c>
      <c r="C55" s="34" t="s">
        <v>251</v>
      </c>
      <c r="D55" s="41">
        <v>0</v>
      </c>
      <c r="E55" s="41">
        <v>0</v>
      </c>
      <c r="F55" s="41">
        <v>0</v>
      </c>
      <c r="G55" s="41">
        <v>0</v>
      </c>
      <c r="H55" s="41">
        <v>0</v>
      </c>
      <c r="I55" s="32">
        <v>6000</v>
      </c>
      <c r="J55" s="32">
        <v>6000</v>
      </c>
      <c r="K55" s="32">
        <v>6000</v>
      </c>
      <c r="L55" s="32">
        <v>6000</v>
      </c>
      <c r="M55" s="41">
        <v>0</v>
      </c>
      <c r="N55" s="41">
        <v>0</v>
      </c>
      <c r="O55" s="41">
        <v>0</v>
      </c>
      <c r="P55" s="41">
        <v>0</v>
      </c>
      <c r="Q55" s="41">
        <f t="shared" si="4"/>
        <v>24000</v>
      </c>
      <c r="R55" s="41">
        <f t="shared" si="3"/>
        <v>24000</v>
      </c>
      <c r="S55" s="31" t="s">
        <v>407</v>
      </c>
      <c r="T55" s="53" t="s">
        <v>833</v>
      </c>
      <c r="U55" s="31" t="s">
        <v>748</v>
      </c>
      <c r="V55" s="31" t="s">
        <v>458</v>
      </c>
      <c r="W55" s="45">
        <v>44495</v>
      </c>
      <c r="X55" s="45">
        <v>44869</v>
      </c>
      <c r="Y55" s="46" t="s">
        <v>698</v>
      </c>
      <c r="Z55" s="31" t="s">
        <v>745</v>
      </c>
    </row>
    <row r="56" spans="1:26" s="4" customFormat="1" ht="87.75" customHeight="1" x14ac:dyDescent="0.25">
      <c r="A56" s="31" t="s">
        <v>319</v>
      </c>
      <c r="B56" s="34" t="s">
        <v>320</v>
      </c>
      <c r="C56" s="34" t="s">
        <v>321</v>
      </c>
      <c r="D56" s="41">
        <v>0</v>
      </c>
      <c r="E56" s="41">
        <v>0</v>
      </c>
      <c r="F56" s="41">
        <v>0</v>
      </c>
      <c r="G56" s="41">
        <v>0</v>
      </c>
      <c r="H56" s="41">
        <v>0</v>
      </c>
      <c r="I56" s="41">
        <v>0</v>
      </c>
      <c r="J56" s="41">
        <v>21021</v>
      </c>
      <c r="K56" s="32">
        <v>9533.33</v>
      </c>
      <c r="L56" s="32">
        <v>6101.33</v>
      </c>
      <c r="M56" s="41">
        <v>0</v>
      </c>
      <c r="N56" s="41">
        <v>0</v>
      </c>
      <c r="O56" s="41">
        <v>0</v>
      </c>
      <c r="P56" s="41">
        <v>0</v>
      </c>
      <c r="Q56" s="41">
        <f t="shared" si="4"/>
        <v>36655.660000000003</v>
      </c>
      <c r="R56" s="41">
        <f t="shared" si="3"/>
        <v>36655.660000000003</v>
      </c>
      <c r="S56" s="31" t="s">
        <v>407</v>
      </c>
      <c r="T56" s="53" t="s">
        <v>611</v>
      </c>
      <c r="U56" s="46" t="s">
        <v>418</v>
      </c>
      <c r="V56" s="47" t="s">
        <v>751</v>
      </c>
      <c r="W56" s="48">
        <v>44473</v>
      </c>
      <c r="X56" s="48">
        <v>44509</v>
      </c>
      <c r="Y56" s="46" t="s">
        <v>698</v>
      </c>
      <c r="Z56" s="31" t="s">
        <v>450</v>
      </c>
    </row>
    <row r="57" spans="1:26" ht="30" customHeight="1" x14ac:dyDescent="0.25">
      <c r="A57" s="31" t="s">
        <v>252</v>
      </c>
      <c r="B57" s="34" t="s">
        <v>253</v>
      </c>
      <c r="C57" s="34" t="s">
        <v>254</v>
      </c>
      <c r="D57" s="41">
        <v>0</v>
      </c>
      <c r="E57" s="41">
        <v>0</v>
      </c>
      <c r="F57" s="41">
        <v>0</v>
      </c>
      <c r="G57" s="41">
        <v>0</v>
      </c>
      <c r="H57" s="41">
        <v>0</v>
      </c>
      <c r="I57" s="32">
        <v>15080</v>
      </c>
      <c r="J57" s="41">
        <v>0</v>
      </c>
      <c r="K57" s="41">
        <v>0</v>
      </c>
      <c r="L57" s="41">
        <v>0</v>
      </c>
      <c r="M57" s="41">
        <v>0</v>
      </c>
      <c r="N57" s="41">
        <v>0</v>
      </c>
      <c r="O57" s="41">
        <v>0</v>
      </c>
      <c r="P57" s="41">
        <v>0</v>
      </c>
      <c r="Q57" s="41">
        <f t="shared" si="4"/>
        <v>15080</v>
      </c>
      <c r="R57" s="41">
        <f t="shared" si="3"/>
        <v>15080</v>
      </c>
      <c r="S57" s="31" t="s">
        <v>409</v>
      </c>
      <c r="T57" s="31" t="s">
        <v>538</v>
      </c>
      <c r="U57" s="31" t="s">
        <v>668</v>
      </c>
      <c r="V57" s="31" t="s">
        <v>827</v>
      </c>
      <c r="W57" s="45">
        <v>44624</v>
      </c>
      <c r="X57" s="31" t="s">
        <v>450</v>
      </c>
      <c r="Y57" s="31" t="s">
        <v>450</v>
      </c>
      <c r="Z57" s="31" t="s">
        <v>450</v>
      </c>
    </row>
    <row r="58" spans="1:26" ht="29.25" customHeight="1" x14ac:dyDescent="0.25">
      <c r="A58" s="31" t="s">
        <v>255</v>
      </c>
      <c r="B58" s="34" t="s">
        <v>256</v>
      </c>
      <c r="C58" s="34" t="s">
        <v>257</v>
      </c>
      <c r="D58" s="41">
        <v>0</v>
      </c>
      <c r="E58" s="41">
        <v>0</v>
      </c>
      <c r="F58" s="41">
        <v>0</v>
      </c>
      <c r="G58" s="41">
        <v>0</v>
      </c>
      <c r="H58" s="41">
        <v>0</v>
      </c>
      <c r="I58" s="32">
        <v>21450</v>
      </c>
      <c r="J58" s="41">
        <v>0</v>
      </c>
      <c r="K58" s="41">
        <v>0</v>
      </c>
      <c r="L58" s="41">
        <v>0</v>
      </c>
      <c r="M58" s="41">
        <v>0</v>
      </c>
      <c r="N58" s="41">
        <v>0</v>
      </c>
      <c r="O58" s="41">
        <v>0</v>
      </c>
      <c r="P58" s="41">
        <v>0</v>
      </c>
      <c r="Q58" s="41">
        <f t="shared" si="4"/>
        <v>21450</v>
      </c>
      <c r="R58" s="41">
        <f t="shared" si="3"/>
        <v>21450</v>
      </c>
      <c r="S58" s="31" t="s">
        <v>409</v>
      </c>
      <c r="T58" s="31" t="s">
        <v>670</v>
      </c>
      <c r="U58" s="31" t="s">
        <v>476</v>
      </c>
      <c r="V58" s="31" t="s">
        <v>475</v>
      </c>
      <c r="W58" s="45">
        <v>44495</v>
      </c>
      <c r="X58" s="31" t="s">
        <v>450</v>
      </c>
      <c r="Y58" s="31" t="s">
        <v>450</v>
      </c>
      <c r="Z58" s="31" t="s">
        <v>450</v>
      </c>
    </row>
    <row r="59" spans="1:26" s="4" customFormat="1" x14ac:dyDescent="0.25">
      <c r="A59" s="51" t="s">
        <v>258</v>
      </c>
      <c r="B59" s="25" t="s">
        <v>259</v>
      </c>
      <c r="C59" s="25"/>
      <c r="D59" s="50">
        <v>0</v>
      </c>
      <c r="E59" s="50">
        <v>0</v>
      </c>
      <c r="F59" s="50">
        <v>0</v>
      </c>
      <c r="G59" s="50">
        <v>0</v>
      </c>
      <c r="H59" s="50">
        <v>0</v>
      </c>
      <c r="I59" s="26">
        <v>21600</v>
      </c>
      <c r="J59" s="50">
        <v>0</v>
      </c>
      <c r="K59" s="50">
        <v>0</v>
      </c>
      <c r="L59" s="50">
        <v>0</v>
      </c>
      <c r="M59" s="50">
        <v>0</v>
      </c>
      <c r="N59" s="50">
        <v>0</v>
      </c>
      <c r="O59" s="50">
        <v>0</v>
      </c>
      <c r="P59" s="50">
        <v>0</v>
      </c>
      <c r="Q59" s="50">
        <f t="shared" si="4"/>
        <v>21600</v>
      </c>
      <c r="R59" s="50">
        <f t="shared" si="3"/>
        <v>21600</v>
      </c>
      <c r="S59" s="51" t="s">
        <v>409</v>
      </c>
      <c r="T59" s="51" t="s">
        <v>839</v>
      </c>
      <c r="U59" s="51" t="s">
        <v>680</v>
      </c>
      <c r="V59" s="51" t="s">
        <v>838</v>
      </c>
      <c r="W59" s="45">
        <v>44649</v>
      </c>
      <c r="X59" s="51" t="s">
        <v>450</v>
      </c>
      <c r="Y59" s="51" t="s">
        <v>450</v>
      </c>
      <c r="Z59" s="31" t="s">
        <v>450</v>
      </c>
    </row>
    <row r="60" spans="1:26" ht="30" customHeight="1" x14ac:dyDescent="0.25">
      <c r="A60" s="31" t="s">
        <v>144</v>
      </c>
      <c r="B60" s="34" t="s">
        <v>145</v>
      </c>
      <c r="C60" s="34" t="s">
        <v>146</v>
      </c>
      <c r="D60" s="41">
        <v>0</v>
      </c>
      <c r="E60" s="41">
        <v>0</v>
      </c>
      <c r="F60" s="41">
        <v>0</v>
      </c>
      <c r="G60" s="41">
        <v>0</v>
      </c>
      <c r="H60" s="41">
        <v>42900</v>
      </c>
      <c r="I60" s="41">
        <v>14300</v>
      </c>
      <c r="J60" s="41">
        <v>0</v>
      </c>
      <c r="K60" s="41">
        <v>0</v>
      </c>
      <c r="L60" s="41">
        <v>0</v>
      </c>
      <c r="M60" s="41">
        <v>0</v>
      </c>
      <c r="N60" s="41">
        <v>0</v>
      </c>
      <c r="O60" s="41">
        <v>0</v>
      </c>
      <c r="P60" s="41">
        <v>0</v>
      </c>
      <c r="Q60" s="41">
        <f t="shared" si="4"/>
        <v>57200</v>
      </c>
      <c r="R60" s="41">
        <f t="shared" ref="R60:R93" si="5">D60+Q60</f>
        <v>57200</v>
      </c>
      <c r="S60" s="31" t="s">
        <v>409</v>
      </c>
      <c r="T60" s="31" t="s">
        <v>533</v>
      </c>
      <c r="U60" s="31" t="s">
        <v>579</v>
      </c>
      <c r="V60" s="31" t="s">
        <v>524</v>
      </c>
      <c r="W60" s="45">
        <v>44530</v>
      </c>
      <c r="X60" s="31" t="s">
        <v>450</v>
      </c>
      <c r="Y60" s="31" t="s">
        <v>450</v>
      </c>
      <c r="Z60" s="31" t="s">
        <v>450</v>
      </c>
    </row>
    <row r="61" spans="1:26" ht="81" customHeight="1" x14ac:dyDescent="0.25">
      <c r="A61" s="31" t="s">
        <v>74</v>
      </c>
      <c r="B61" s="34" t="s">
        <v>75</v>
      </c>
      <c r="C61" s="34"/>
      <c r="D61" s="41">
        <v>0</v>
      </c>
      <c r="E61" s="41">
        <v>0</v>
      </c>
      <c r="F61" s="41">
        <v>0</v>
      </c>
      <c r="G61" s="32">
        <v>4993.04</v>
      </c>
      <c r="H61" s="41">
        <v>0</v>
      </c>
      <c r="I61" s="41">
        <v>0</v>
      </c>
      <c r="J61" s="41">
        <v>0</v>
      </c>
      <c r="K61" s="41">
        <v>0</v>
      </c>
      <c r="L61" s="41">
        <v>0</v>
      </c>
      <c r="M61" s="41">
        <v>0</v>
      </c>
      <c r="N61" s="41">
        <v>0</v>
      </c>
      <c r="O61" s="41">
        <v>0</v>
      </c>
      <c r="P61" s="41">
        <v>0</v>
      </c>
      <c r="Q61" s="41">
        <f t="shared" si="4"/>
        <v>4993.04</v>
      </c>
      <c r="R61" s="41">
        <f t="shared" si="5"/>
        <v>4993.04</v>
      </c>
      <c r="S61" s="31" t="s">
        <v>546</v>
      </c>
      <c r="T61" s="53" t="s">
        <v>589</v>
      </c>
      <c r="U61" s="31" t="s">
        <v>580</v>
      </c>
      <c r="V61" s="31" t="s">
        <v>631</v>
      </c>
      <c r="W61" s="45">
        <v>44623</v>
      </c>
      <c r="X61" s="45">
        <v>44634</v>
      </c>
      <c r="Y61" s="46" t="s">
        <v>632</v>
      </c>
      <c r="Z61" s="52" t="s">
        <v>746</v>
      </c>
    </row>
    <row r="62" spans="1:26" s="4" customFormat="1" ht="92.25" customHeight="1" x14ac:dyDescent="0.25">
      <c r="A62" s="31" t="s">
        <v>825</v>
      </c>
      <c r="B62" s="40" t="s">
        <v>76</v>
      </c>
      <c r="C62" s="40"/>
      <c r="D62" s="42">
        <v>0</v>
      </c>
      <c r="E62" s="42">
        <v>0</v>
      </c>
      <c r="F62" s="42">
        <v>0</v>
      </c>
      <c r="G62" s="38">
        <v>15000</v>
      </c>
      <c r="H62" s="38">
        <v>194051</v>
      </c>
      <c r="I62" s="42">
        <v>76697</v>
      </c>
      <c r="J62" s="42">
        <v>31252.91</v>
      </c>
      <c r="K62" s="42">
        <v>0</v>
      </c>
      <c r="L62" s="42">
        <v>0</v>
      </c>
      <c r="M62" s="42">
        <v>0</v>
      </c>
      <c r="N62" s="42">
        <v>0</v>
      </c>
      <c r="O62" s="42">
        <v>30000</v>
      </c>
      <c r="P62" s="42">
        <v>0</v>
      </c>
      <c r="Q62" s="42">
        <f t="shared" si="4"/>
        <v>347000.91</v>
      </c>
      <c r="R62" s="42">
        <f t="shared" si="5"/>
        <v>347000.91</v>
      </c>
      <c r="S62" s="31" t="s">
        <v>406</v>
      </c>
      <c r="T62" s="53" t="s">
        <v>856</v>
      </c>
      <c r="U62" s="31" t="s">
        <v>629</v>
      </c>
      <c r="V62" s="31" t="s">
        <v>826</v>
      </c>
      <c r="W62" s="45">
        <v>44621</v>
      </c>
      <c r="X62" s="45">
        <v>44669</v>
      </c>
      <c r="Y62" s="76" t="s">
        <v>855</v>
      </c>
      <c r="Z62" s="31" t="s">
        <v>450</v>
      </c>
    </row>
    <row r="63" spans="1:26" ht="30" customHeight="1" x14ac:dyDescent="0.25">
      <c r="A63" s="31" t="s">
        <v>669</v>
      </c>
      <c r="B63" s="34" t="s">
        <v>260</v>
      </c>
      <c r="C63" s="34"/>
      <c r="D63" s="41">
        <v>0</v>
      </c>
      <c r="E63" s="41">
        <v>0</v>
      </c>
      <c r="F63" s="41">
        <v>0</v>
      </c>
      <c r="G63" s="41">
        <v>0</v>
      </c>
      <c r="H63" s="41">
        <v>0</v>
      </c>
      <c r="I63" s="32">
        <v>4194.66</v>
      </c>
      <c r="J63" s="32">
        <v>6864</v>
      </c>
      <c r="K63" s="41">
        <v>0</v>
      </c>
      <c r="L63" s="41">
        <v>9914.67</v>
      </c>
      <c r="M63" s="32">
        <v>6101.33</v>
      </c>
      <c r="N63" s="41">
        <v>0</v>
      </c>
      <c r="O63" s="32">
        <v>7626.67</v>
      </c>
      <c r="P63" s="32">
        <v>6101.33</v>
      </c>
      <c r="Q63" s="41">
        <f t="shared" si="4"/>
        <v>40802.660000000003</v>
      </c>
      <c r="R63" s="41">
        <f t="shared" si="5"/>
        <v>40802.660000000003</v>
      </c>
      <c r="S63" s="31" t="s">
        <v>409</v>
      </c>
      <c r="T63" s="31" t="s">
        <v>670</v>
      </c>
      <c r="U63" s="31" t="s">
        <v>671</v>
      </c>
      <c r="V63" s="31" t="s">
        <v>845</v>
      </c>
      <c r="W63" s="45">
        <v>44625</v>
      </c>
      <c r="X63" s="31" t="s">
        <v>450</v>
      </c>
      <c r="Y63" s="31" t="s">
        <v>450</v>
      </c>
      <c r="Z63" s="31" t="s">
        <v>450</v>
      </c>
    </row>
    <row r="64" spans="1:26" s="4" customFormat="1" ht="89.25" customHeight="1" x14ac:dyDescent="0.25">
      <c r="A64" s="31" t="s">
        <v>624</v>
      </c>
      <c r="B64" s="40" t="s">
        <v>185</v>
      </c>
      <c r="C64" s="40" t="s">
        <v>186</v>
      </c>
      <c r="D64" s="42">
        <v>0</v>
      </c>
      <c r="E64" s="42">
        <v>0</v>
      </c>
      <c r="F64" s="42">
        <v>0</v>
      </c>
      <c r="G64" s="42">
        <v>0</v>
      </c>
      <c r="H64" s="42">
        <v>12012</v>
      </c>
      <c r="I64" s="42">
        <v>0</v>
      </c>
      <c r="J64" s="42">
        <v>0</v>
      </c>
      <c r="K64" s="42">
        <v>0</v>
      </c>
      <c r="L64" s="42">
        <v>0</v>
      </c>
      <c r="M64" s="42">
        <v>0</v>
      </c>
      <c r="N64" s="42">
        <v>0</v>
      </c>
      <c r="O64" s="42">
        <v>0</v>
      </c>
      <c r="P64" s="42">
        <v>0</v>
      </c>
      <c r="Q64" s="42">
        <f t="shared" ref="Q64" si="6">SUM(D64:P64)</f>
        <v>12012</v>
      </c>
      <c r="R64" s="42">
        <f t="shared" si="5"/>
        <v>12012</v>
      </c>
      <c r="S64" s="31" t="s">
        <v>407</v>
      </c>
      <c r="T64" s="71" t="s">
        <v>711</v>
      </c>
      <c r="U64" s="31" t="s">
        <v>625</v>
      </c>
      <c r="V64" s="31" t="s">
        <v>712</v>
      </c>
      <c r="W64" s="45">
        <v>44623</v>
      </c>
      <c r="X64" s="45">
        <v>44629</v>
      </c>
      <c r="Y64" s="46" t="s">
        <v>698</v>
      </c>
      <c r="Z64" s="31" t="s">
        <v>450</v>
      </c>
    </row>
    <row r="65" spans="1:26" ht="30.75" customHeight="1" x14ac:dyDescent="0.25">
      <c r="A65" s="31" t="s">
        <v>147</v>
      </c>
      <c r="B65" s="34" t="s">
        <v>148</v>
      </c>
      <c r="C65" s="34" t="s">
        <v>149</v>
      </c>
      <c r="D65" s="41">
        <v>0</v>
      </c>
      <c r="E65" s="41">
        <v>0</v>
      </c>
      <c r="F65" s="41">
        <v>0</v>
      </c>
      <c r="G65" s="41">
        <v>0</v>
      </c>
      <c r="H65" s="32">
        <v>5148</v>
      </c>
      <c r="I65" s="41">
        <v>0</v>
      </c>
      <c r="J65" s="41">
        <v>0</v>
      </c>
      <c r="K65" s="41">
        <v>0</v>
      </c>
      <c r="L65" s="41">
        <v>0</v>
      </c>
      <c r="M65" s="41">
        <v>0</v>
      </c>
      <c r="N65" s="41">
        <v>0</v>
      </c>
      <c r="O65" s="41">
        <v>0</v>
      </c>
      <c r="P65" s="41">
        <v>0</v>
      </c>
      <c r="Q65" s="41">
        <f t="shared" si="4"/>
        <v>5148</v>
      </c>
      <c r="R65" s="41">
        <f t="shared" si="5"/>
        <v>5148</v>
      </c>
      <c r="S65" s="31" t="s">
        <v>409</v>
      </c>
      <c r="T65" s="31" t="s">
        <v>843</v>
      </c>
      <c r="U65" s="31" t="s">
        <v>499</v>
      </c>
      <c r="V65" s="31" t="s">
        <v>500</v>
      </c>
      <c r="W65" s="45">
        <v>44515</v>
      </c>
      <c r="X65" s="31" t="s">
        <v>450</v>
      </c>
      <c r="Y65" s="31" t="s">
        <v>450</v>
      </c>
      <c r="Z65" s="31" t="s">
        <v>450</v>
      </c>
    </row>
    <row r="66" spans="1:26" ht="79.5" customHeight="1" x14ac:dyDescent="0.25">
      <c r="A66" s="31" t="s">
        <v>374</v>
      </c>
      <c r="B66" s="34" t="s">
        <v>375</v>
      </c>
      <c r="C66" s="34" t="s">
        <v>376</v>
      </c>
      <c r="D66" s="41">
        <v>0</v>
      </c>
      <c r="E66" s="41">
        <v>0</v>
      </c>
      <c r="F66" s="41">
        <v>0</v>
      </c>
      <c r="G66" s="41">
        <v>0</v>
      </c>
      <c r="H66" s="41">
        <v>0</v>
      </c>
      <c r="I66" s="41">
        <v>0</v>
      </c>
      <c r="J66" s="41">
        <v>0</v>
      </c>
      <c r="K66" s="41">
        <v>0</v>
      </c>
      <c r="L66" s="41">
        <v>0</v>
      </c>
      <c r="M66" s="32">
        <v>6000</v>
      </c>
      <c r="N66" s="41">
        <v>0</v>
      </c>
      <c r="O66" s="32">
        <v>6000</v>
      </c>
      <c r="P66" s="41">
        <v>0</v>
      </c>
      <c r="Q66" s="41">
        <f t="shared" si="4"/>
        <v>12000</v>
      </c>
      <c r="R66" s="41">
        <f t="shared" si="5"/>
        <v>12000</v>
      </c>
      <c r="S66" s="31" t="s">
        <v>406</v>
      </c>
      <c r="T66" s="53" t="s">
        <v>445</v>
      </c>
      <c r="U66" s="31" t="s">
        <v>446</v>
      </c>
      <c r="V66" s="31" t="s">
        <v>447</v>
      </c>
      <c r="W66" s="45">
        <v>44495</v>
      </c>
      <c r="X66" s="45">
        <v>44524</v>
      </c>
      <c r="Y66" s="31" t="s">
        <v>448</v>
      </c>
      <c r="Z66" s="31" t="s">
        <v>450</v>
      </c>
    </row>
    <row r="67" spans="1:26" ht="88.5" customHeight="1" x14ac:dyDescent="0.25">
      <c r="A67" s="31" t="s">
        <v>150</v>
      </c>
      <c r="B67" s="34" t="s">
        <v>151</v>
      </c>
      <c r="C67" s="34"/>
      <c r="D67" s="41">
        <v>0</v>
      </c>
      <c r="E67" s="41">
        <v>0</v>
      </c>
      <c r="F67" s="41">
        <v>0</v>
      </c>
      <c r="G67" s="41">
        <v>0</v>
      </c>
      <c r="H67" s="41">
        <v>28600</v>
      </c>
      <c r="I67" s="32">
        <v>14300</v>
      </c>
      <c r="J67" s="32">
        <v>14300</v>
      </c>
      <c r="K67" s="41">
        <v>0</v>
      </c>
      <c r="L67" s="41">
        <v>0</v>
      </c>
      <c r="M67" s="41">
        <v>0</v>
      </c>
      <c r="N67" s="41">
        <v>0</v>
      </c>
      <c r="O67" s="41">
        <v>0</v>
      </c>
      <c r="P67" s="41">
        <v>0</v>
      </c>
      <c r="Q67" s="41">
        <f t="shared" si="4"/>
        <v>57200</v>
      </c>
      <c r="R67" s="41">
        <f t="shared" si="5"/>
        <v>57200</v>
      </c>
      <c r="S67" s="31" t="s">
        <v>407</v>
      </c>
      <c r="T67" s="71" t="s">
        <v>612</v>
      </c>
      <c r="U67" s="49" t="s">
        <v>623</v>
      </c>
      <c r="V67" s="31" t="s">
        <v>694</v>
      </c>
      <c r="W67" s="45">
        <v>44623</v>
      </c>
      <c r="X67" s="45">
        <v>44631</v>
      </c>
      <c r="Y67" s="31" t="s">
        <v>696</v>
      </c>
      <c r="Z67" s="52" t="s">
        <v>746</v>
      </c>
    </row>
    <row r="68" spans="1:26" ht="29.25" customHeight="1" x14ac:dyDescent="0.25">
      <c r="A68" s="31" t="s">
        <v>654</v>
      </c>
      <c r="B68" s="34" t="s">
        <v>261</v>
      </c>
      <c r="C68" s="34" t="s">
        <v>262</v>
      </c>
      <c r="D68" s="41">
        <v>0</v>
      </c>
      <c r="E68" s="41">
        <v>0</v>
      </c>
      <c r="F68" s="41">
        <v>0</v>
      </c>
      <c r="G68" s="41">
        <v>0</v>
      </c>
      <c r="H68" s="41">
        <v>0</v>
      </c>
      <c r="I68" s="32">
        <v>17636</v>
      </c>
      <c r="J68" s="32">
        <v>14300</v>
      </c>
      <c r="K68" s="41">
        <v>14573.32</v>
      </c>
      <c r="L68" s="32">
        <v>14300</v>
      </c>
      <c r="M68" s="32">
        <v>14300</v>
      </c>
      <c r="N68" s="41">
        <v>0</v>
      </c>
      <c r="O68" s="32">
        <v>14300</v>
      </c>
      <c r="P68" s="32">
        <v>14300</v>
      </c>
      <c r="Q68" s="41">
        <f t="shared" si="4"/>
        <v>103709.32</v>
      </c>
      <c r="R68" s="41">
        <f t="shared" si="5"/>
        <v>103709.32</v>
      </c>
      <c r="S68" s="31" t="s">
        <v>409</v>
      </c>
      <c r="T68" s="31" t="s">
        <v>534</v>
      </c>
      <c r="U68" s="31" t="s">
        <v>672</v>
      </c>
      <c r="V68" s="31" t="s">
        <v>459</v>
      </c>
      <c r="W68" s="45">
        <v>44498</v>
      </c>
      <c r="X68" s="31" t="s">
        <v>450</v>
      </c>
      <c r="Y68" s="31" t="s">
        <v>450</v>
      </c>
      <c r="Z68" s="31" t="s">
        <v>450</v>
      </c>
    </row>
    <row r="69" spans="1:26" ht="30" customHeight="1" x14ac:dyDescent="0.25">
      <c r="A69" s="31" t="s">
        <v>263</v>
      </c>
      <c r="B69" s="34" t="s">
        <v>264</v>
      </c>
      <c r="C69" s="34" t="s">
        <v>265</v>
      </c>
      <c r="D69" s="41">
        <v>0</v>
      </c>
      <c r="E69" s="41">
        <v>0</v>
      </c>
      <c r="F69" s="41">
        <v>0</v>
      </c>
      <c r="G69" s="41">
        <v>0</v>
      </c>
      <c r="H69" s="41">
        <v>0</v>
      </c>
      <c r="I69" s="32">
        <v>3817</v>
      </c>
      <c r="J69" s="41">
        <v>0</v>
      </c>
      <c r="K69" s="41">
        <v>20388.72</v>
      </c>
      <c r="L69" s="32">
        <v>19066.68</v>
      </c>
      <c r="M69" s="41">
        <v>20800.16</v>
      </c>
      <c r="N69" s="32">
        <v>19066.66</v>
      </c>
      <c r="O69" s="32">
        <v>30000</v>
      </c>
      <c r="P69" s="32">
        <v>24852.81</v>
      </c>
      <c r="Q69" s="41">
        <f t="shared" si="4"/>
        <v>137992.03</v>
      </c>
      <c r="R69" s="41">
        <f t="shared" si="5"/>
        <v>137992.03</v>
      </c>
      <c r="S69" s="31" t="s">
        <v>409</v>
      </c>
      <c r="T69" s="31" t="s">
        <v>533</v>
      </c>
      <c r="U69" s="31" t="s">
        <v>518</v>
      </c>
      <c r="V69" s="31" t="s">
        <v>519</v>
      </c>
      <c r="W69" s="45">
        <v>44533</v>
      </c>
      <c r="X69" s="31" t="s">
        <v>450</v>
      </c>
      <c r="Y69" s="31" t="s">
        <v>450</v>
      </c>
      <c r="Z69" s="31" t="s">
        <v>450</v>
      </c>
    </row>
    <row r="70" spans="1:26" ht="30" customHeight="1" x14ac:dyDescent="0.25">
      <c r="A70" s="31" t="s">
        <v>152</v>
      </c>
      <c r="B70" s="34" t="s">
        <v>153</v>
      </c>
      <c r="C70" s="34" t="s">
        <v>154</v>
      </c>
      <c r="D70" s="41">
        <v>0</v>
      </c>
      <c r="E70" s="41">
        <v>0</v>
      </c>
      <c r="F70" s="41">
        <v>0</v>
      </c>
      <c r="G70" s="41">
        <v>0</v>
      </c>
      <c r="H70" s="41">
        <v>14300</v>
      </c>
      <c r="I70" s="32">
        <v>4194.66</v>
      </c>
      <c r="J70" s="32">
        <v>6864</v>
      </c>
      <c r="K70" s="41">
        <v>0</v>
      </c>
      <c r="L70" s="32">
        <v>6864</v>
      </c>
      <c r="M70" s="32">
        <v>6101.33</v>
      </c>
      <c r="N70" s="41">
        <v>0</v>
      </c>
      <c r="O70" s="32">
        <v>7626.67</v>
      </c>
      <c r="P70" s="32">
        <v>6101</v>
      </c>
      <c r="Q70" s="41">
        <f t="shared" si="4"/>
        <v>52051.659999999996</v>
      </c>
      <c r="R70" s="41">
        <f t="shared" si="5"/>
        <v>52051.659999999996</v>
      </c>
      <c r="S70" s="31" t="s">
        <v>409</v>
      </c>
      <c r="T70" s="53" t="s">
        <v>781</v>
      </c>
      <c r="U70" s="31" t="s">
        <v>673</v>
      </c>
      <c r="V70" s="31" t="s">
        <v>844</v>
      </c>
      <c r="W70" s="45">
        <v>44623</v>
      </c>
      <c r="X70" s="31" t="s">
        <v>450</v>
      </c>
      <c r="Y70" s="31" t="s">
        <v>450</v>
      </c>
      <c r="Z70" s="52" t="s">
        <v>450</v>
      </c>
    </row>
    <row r="71" spans="1:26" ht="30" customHeight="1" x14ac:dyDescent="0.25">
      <c r="A71" s="31" t="s">
        <v>655</v>
      </c>
      <c r="B71" s="34" t="s">
        <v>266</v>
      </c>
      <c r="C71" s="34" t="s">
        <v>267</v>
      </c>
      <c r="D71" s="41">
        <v>0</v>
      </c>
      <c r="E71" s="41">
        <v>0</v>
      </c>
      <c r="F71" s="41">
        <v>0</v>
      </c>
      <c r="G71" s="41">
        <v>0</v>
      </c>
      <c r="H71" s="41">
        <v>0</v>
      </c>
      <c r="I71" s="32">
        <v>17636</v>
      </c>
      <c r="J71" s="32">
        <v>14300</v>
      </c>
      <c r="K71" s="32">
        <v>14300</v>
      </c>
      <c r="L71" s="32">
        <v>14300</v>
      </c>
      <c r="M71" s="32">
        <v>14300</v>
      </c>
      <c r="N71" s="41">
        <v>0</v>
      </c>
      <c r="O71" s="32">
        <v>14300</v>
      </c>
      <c r="P71" s="32">
        <v>14300</v>
      </c>
      <c r="Q71" s="41">
        <f t="shared" si="4"/>
        <v>103436</v>
      </c>
      <c r="R71" s="41">
        <f t="shared" si="5"/>
        <v>103436</v>
      </c>
      <c r="S71" s="31" t="s">
        <v>409</v>
      </c>
      <c r="T71" s="31" t="s">
        <v>536</v>
      </c>
      <c r="U71" s="31" t="s">
        <v>483</v>
      </c>
      <c r="V71" s="31" t="s">
        <v>484</v>
      </c>
      <c r="W71" s="45">
        <v>44504</v>
      </c>
      <c r="X71" s="31" t="s">
        <v>450</v>
      </c>
      <c r="Y71" s="31" t="s">
        <v>450</v>
      </c>
      <c r="Z71" s="31" t="s">
        <v>450</v>
      </c>
    </row>
    <row r="72" spans="1:26" s="4" customFormat="1" ht="30" customHeight="1" x14ac:dyDescent="0.25">
      <c r="A72" s="31" t="s">
        <v>397</v>
      </c>
      <c r="B72" s="34" t="s">
        <v>398</v>
      </c>
      <c r="C72" s="34"/>
      <c r="D72" s="41">
        <v>0</v>
      </c>
      <c r="E72" s="41">
        <v>0</v>
      </c>
      <c r="F72" s="41">
        <v>0</v>
      </c>
      <c r="G72" s="41">
        <v>0</v>
      </c>
      <c r="H72" s="41">
        <v>0</v>
      </c>
      <c r="I72" s="41">
        <v>0</v>
      </c>
      <c r="J72" s="41">
        <v>0</v>
      </c>
      <c r="K72" s="41">
        <v>0</v>
      </c>
      <c r="L72" s="41">
        <v>0</v>
      </c>
      <c r="M72" s="41">
        <v>0</v>
      </c>
      <c r="N72" s="41">
        <v>0</v>
      </c>
      <c r="O72" s="41">
        <v>0</v>
      </c>
      <c r="P72" s="32">
        <v>952826.78</v>
      </c>
      <c r="Q72" s="41">
        <f t="shared" si="4"/>
        <v>952826.78</v>
      </c>
      <c r="R72" s="41">
        <f t="shared" si="5"/>
        <v>952826.78</v>
      </c>
      <c r="S72" s="31" t="s">
        <v>409</v>
      </c>
      <c r="T72" s="31" t="s">
        <v>613</v>
      </c>
      <c r="U72" s="31" t="s">
        <v>810</v>
      </c>
      <c r="V72" s="31" t="s">
        <v>633</v>
      </c>
      <c r="W72" s="45">
        <v>44623</v>
      </c>
      <c r="X72" s="31" t="s">
        <v>450</v>
      </c>
      <c r="Y72" s="31" t="s">
        <v>450</v>
      </c>
      <c r="Z72" s="31" t="s">
        <v>450</v>
      </c>
    </row>
    <row r="73" spans="1:26" ht="30" customHeight="1" x14ac:dyDescent="0.25">
      <c r="A73" s="31" t="s">
        <v>155</v>
      </c>
      <c r="B73" s="34" t="s">
        <v>156</v>
      </c>
      <c r="C73" s="34" t="s">
        <v>157</v>
      </c>
      <c r="D73" s="41">
        <v>0</v>
      </c>
      <c r="E73" s="41">
        <v>0</v>
      </c>
      <c r="F73" s="41">
        <v>0</v>
      </c>
      <c r="G73" s="41">
        <v>0</v>
      </c>
      <c r="H73" s="41">
        <v>18304</v>
      </c>
      <c r="I73" s="41">
        <v>0</v>
      </c>
      <c r="J73" s="41">
        <v>0</v>
      </c>
      <c r="K73" s="41">
        <v>0</v>
      </c>
      <c r="L73" s="41">
        <v>0</v>
      </c>
      <c r="M73" s="41">
        <v>0</v>
      </c>
      <c r="N73" s="41">
        <v>0</v>
      </c>
      <c r="O73" s="41">
        <v>0</v>
      </c>
      <c r="P73" s="41">
        <v>0</v>
      </c>
      <c r="Q73" s="41">
        <f t="shared" si="4"/>
        <v>18304</v>
      </c>
      <c r="R73" s="41">
        <f t="shared" si="5"/>
        <v>18304</v>
      </c>
      <c r="S73" s="31" t="s">
        <v>409</v>
      </c>
      <c r="T73" s="31" t="s">
        <v>530</v>
      </c>
      <c r="U73" s="31" t="s">
        <v>506</v>
      </c>
      <c r="V73" s="31" t="s">
        <v>507</v>
      </c>
      <c r="W73" s="45">
        <v>44515</v>
      </c>
      <c r="X73" s="31" t="s">
        <v>450</v>
      </c>
      <c r="Y73" s="31" t="s">
        <v>450</v>
      </c>
      <c r="Z73" s="31" t="s">
        <v>450</v>
      </c>
    </row>
    <row r="74" spans="1:26" ht="30" customHeight="1" x14ac:dyDescent="0.25">
      <c r="A74" s="73" t="s">
        <v>713</v>
      </c>
      <c r="B74" s="34" t="s">
        <v>180</v>
      </c>
      <c r="C74" s="34" t="s">
        <v>181</v>
      </c>
      <c r="D74" s="41">
        <v>0</v>
      </c>
      <c r="E74" s="41">
        <v>0</v>
      </c>
      <c r="F74" s="41">
        <v>0</v>
      </c>
      <c r="G74" s="41">
        <v>0</v>
      </c>
      <c r="H74" s="32">
        <v>6864</v>
      </c>
      <c r="I74" s="41">
        <v>0</v>
      </c>
      <c r="J74" s="41">
        <v>0</v>
      </c>
      <c r="K74" s="41">
        <v>0</v>
      </c>
      <c r="L74" s="41">
        <v>0</v>
      </c>
      <c r="M74" s="41">
        <v>0</v>
      </c>
      <c r="N74" s="41">
        <v>0</v>
      </c>
      <c r="O74" s="41">
        <v>0</v>
      </c>
      <c r="P74" s="41">
        <v>0</v>
      </c>
      <c r="Q74" s="41">
        <f>SUM(D74:P74)</f>
        <v>6864</v>
      </c>
      <c r="R74" s="41">
        <f>D74+Q74</f>
        <v>6864</v>
      </c>
      <c r="S74" s="31" t="s">
        <v>409</v>
      </c>
      <c r="T74" s="31" t="s">
        <v>536</v>
      </c>
      <c r="U74" s="31" t="s">
        <v>714</v>
      </c>
      <c r="V74" s="31" t="s">
        <v>715</v>
      </c>
      <c r="W74" s="45">
        <v>44623</v>
      </c>
      <c r="X74" s="31" t="s">
        <v>450</v>
      </c>
      <c r="Y74" s="31" t="s">
        <v>450</v>
      </c>
      <c r="Z74" s="31" t="s">
        <v>450</v>
      </c>
    </row>
    <row r="75" spans="1:26" ht="30" customHeight="1" x14ac:dyDescent="0.25">
      <c r="A75" s="31" t="s">
        <v>158</v>
      </c>
      <c r="B75" s="34" t="s">
        <v>159</v>
      </c>
      <c r="C75" s="34" t="s">
        <v>160</v>
      </c>
      <c r="D75" s="41">
        <v>0</v>
      </c>
      <c r="E75" s="41">
        <v>0</v>
      </c>
      <c r="F75" s="41">
        <v>0</v>
      </c>
      <c r="G75" s="41">
        <v>0</v>
      </c>
      <c r="H75" s="32">
        <v>26883.99</v>
      </c>
      <c r="I75" s="41">
        <v>0</v>
      </c>
      <c r="J75" s="41">
        <v>0</v>
      </c>
      <c r="K75" s="41">
        <v>0</v>
      </c>
      <c r="L75" s="41">
        <v>0</v>
      </c>
      <c r="M75" s="41">
        <v>0</v>
      </c>
      <c r="N75" s="41">
        <v>0</v>
      </c>
      <c r="O75" s="41">
        <v>0</v>
      </c>
      <c r="P75" s="41">
        <v>0</v>
      </c>
      <c r="Q75" s="41">
        <f t="shared" si="4"/>
        <v>26883.99</v>
      </c>
      <c r="R75" s="41">
        <f t="shared" si="5"/>
        <v>26883.99</v>
      </c>
      <c r="S75" s="31" t="s">
        <v>409</v>
      </c>
      <c r="T75" s="31" t="s">
        <v>537</v>
      </c>
      <c r="U75" s="31" t="s">
        <v>510</v>
      </c>
      <c r="V75" s="31" t="s">
        <v>511</v>
      </c>
      <c r="W75" s="45">
        <v>44515</v>
      </c>
      <c r="X75" s="31" t="s">
        <v>450</v>
      </c>
      <c r="Y75" s="31" t="s">
        <v>450</v>
      </c>
      <c r="Z75" s="31" t="s">
        <v>450</v>
      </c>
    </row>
    <row r="76" spans="1:26" ht="30" customHeight="1" x14ac:dyDescent="0.25">
      <c r="A76" s="31" t="s">
        <v>783</v>
      </c>
      <c r="B76" s="34" t="s">
        <v>268</v>
      </c>
      <c r="C76" s="34" t="s">
        <v>269</v>
      </c>
      <c r="D76" s="41">
        <v>0</v>
      </c>
      <c r="E76" s="41">
        <v>0</v>
      </c>
      <c r="F76" s="41">
        <v>0</v>
      </c>
      <c r="G76" s="41">
        <v>0</v>
      </c>
      <c r="H76" s="41">
        <v>0</v>
      </c>
      <c r="I76" s="32">
        <v>5220</v>
      </c>
      <c r="J76" s="41">
        <v>0</v>
      </c>
      <c r="K76" s="41">
        <v>0</v>
      </c>
      <c r="L76" s="41">
        <v>0</v>
      </c>
      <c r="M76" s="41">
        <v>0</v>
      </c>
      <c r="N76" s="41">
        <v>0</v>
      </c>
      <c r="O76" s="32">
        <v>6940</v>
      </c>
      <c r="P76" s="41">
        <v>8700</v>
      </c>
      <c r="Q76" s="41">
        <f t="shared" si="4"/>
        <v>20860</v>
      </c>
      <c r="R76" s="41">
        <f t="shared" si="5"/>
        <v>20860</v>
      </c>
      <c r="S76" s="31" t="s">
        <v>409</v>
      </c>
      <c r="T76" s="31" t="s">
        <v>614</v>
      </c>
      <c r="U76" s="31" t="s">
        <v>615</v>
      </c>
      <c r="V76" s="31" t="s">
        <v>628</v>
      </c>
      <c r="W76" s="45">
        <v>44595</v>
      </c>
      <c r="X76" s="31" t="s">
        <v>450</v>
      </c>
      <c r="Y76" s="31" t="s">
        <v>450</v>
      </c>
      <c r="Z76" s="31" t="s">
        <v>450</v>
      </c>
    </row>
    <row r="77" spans="1:26" ht="86.25" customHeight="1" x14ac:dyDescent="0.25">
      <c r="A77" s="31" t="s">
        <v>161</v>
      </c>
      <c r="B77" s="34" t="s">
        <v>162</v>
      </c>
      <c r="C77" s="34"/>
      <c r="D77" s="41">
        <v>0</v>
      </c>
      <c r="E77" s="41">
        <v>0</v>
      </c>
      <c r="F77" s="41">
        <v>0</v>
      </c>
      <c r="G77" s="41">
        <v>0</v>
      </c>
      <c r="H77" s="32">
        <v>9152</v>
      </c>
      <c r="I77" s="41">
        <v>19448</v>
      </c>
      <c r="J77" s="32">
        <v>9724</v>
      </c>
      <c r="K77" s="41">
        <v>0</v>
      </c>
      <c r="L77" s="41">
        <v>0</v>
      </c>
      <c r="M77" s="41">
        <v>0</v>
      </c>
      <c r="N77" s="41">
        <v>0</v>
      </c>
      <c r="O77" s="41">
        <v>0</v>
      </c>
      <c r="P77" s="41">
        <v>0</v>
      </c>
      <c r="Q77" s="41">
        <f t="shared" si="4"/>
        <v>38324</v>
      </c>
      <c r="R77" s="41">
        <f t="shared" si="5"/>
        <v>38324</v>
      </c>
      <c r="S77" s="31" t="s">
        <v>407</v>
      </c>
      <c r="T77" s="71" t="s">
        <v>608</v>
      </c>
      <c r="U77" s="31" t="s">
        <v>674</v>
      </c>
      <c r="V77" s="31" t="s">
        <v>694</v>
      </c>
      <c r="W77" s="45">
        <v>44624</v>
      </c>
      <c r="X77" s="45">
        <v>44655</v>
      </c>
      <c r="Y77" s="31" t="s">
        <v>695</v>
      </c>
      <c r="Z77" s="52" t="s">
        <v>746</v>
      </c>
    </row>
    <row r="78" spans="1:26" ht="87" customHeight="1" x14ac:dyDescent="0.25">
      <c r="A78" s="31" t="s">
        <v>77</v>
      </c>
      <c r="B78" s="34" t="s">
        <v>78</v>
      </c>
      <c r="C78" s="34" t="s">
        <v>79</v>
      </c>
      <c r="D78" s="41">
        <v>0</v>
      </c>
      <c r="E78" s="41">
        <v>0</v>
      </c>
      <c r="F78" s="41">
        <v>0</v>
      </c>
      <c r="G78" s="32">
        <v>19066.669999999998</v>
      </c>
      <c r="H78" s="32">
        <v>19066.669999999998</v>
      </c>
      <c r="I78" s="32">
        <v>19066.66</v>
      </c>
      <c r="J78" s="32">
        <v>19066.669999999998</v>
      </c>
      <c r="K78" s="32">
        <v>19066.66</v>
      </c>
      <c r="L78" s="32">
        <v>19066.669999999998</v>
      </c>
      <c r="M78" s="32">
        <v>19066.669999999998</v>
      </c>
      <c r="N78" s="41">
        <v>19720.669999999998</v>
      </c>
      <c r="O78" s="32">
        <v>19066.669999999998</v>
      </c>
      <c r="P78" s="32">
        <v>28600</v>
      </c>
      <c r="Q78" s="41">
        <f t="shared" si="4"/>
        <v>200854.00999999995</v>
      </c>
      <c r="R78" s="41">
        <f t="shared" si="5"/>
        <v>200854.00999999995</v>
      </c>
      <c r="S78" s="31" t="s">
        <v>406</v>
      </c>
      <c r="T78" s="72" t="s">
        <v>626</v>
      </c>
      <c r="U78" s="31" t="s">
        <v>587</v>
      </c>
      <c r="V78" s="45" t="s">
        <v>640</v>
      </c>
      <c r="W78" s="45">
        <v>44630</v>
      </c>
      <c r="X78" s="45">
        <v>44636</v>
      </c>
      <c r="Y78" s="31" t="s">
        <v>779</v>
      </c>
      <c r="Z78" s="31" t="s">
        <v>450</v>
      </c>
    </row>
    <row r="79" spans="1:26" s="4" customFormat="1" ht="87.75" customHeight="1" x14ac:dyDescent="0.25">
      <c r="A79" s="31" t="s">
        <v>163</v>
      </c>
      <c r="B79" s="34" t="s">
        <v>164</v>
      </c>
      <c r="C79" s="34" t="s">
        <v>165</v>
      </c>
      <c r="D79" s="41">
        <v>0</v>
      </c>
      <c r="E79" s="41">
        <v>0</v>
      </c>
      <c r="F79" s="41">
        <v>0</v>
      </c>
      <c r="G79" s="41">
        <v>0</v>
      </c>
      <c r="H79" s="32">
        <v>18304</v>
      </c>
      <c r="I79" s="32">
        <v>13156</v>
      </c>
      <c r="J79" s="41">
        <v>0</v>
      </c>
      <c r="K79" s="32">
        <v>7436</v>
      </c>
      <c r="L79" s="32">
        <v>8580</v>
      </c>
      <c r="M79" s="41">
        <v>0</v>
      </c>
      <c r="N79" s="41">
        <v>0</v>
      </c>
      <c r="O79" s="41">
        <v>0</v>
      </c>
      <c r="P79" s="41">
        <v>0</v>
      </c>
      <c r="Q79" s="41">
        <f t="shared" si="4"/>
        <v>47476</v>
      </c>
      <c r="R79" s="41">
        <f t="shared" si="5"/>
        <v>47476</v>
      </c>
      <c r="S79" s="31" t="s">
        <v>409</v>
      </c>
      <c r="T79" s="53" t="s">
        <v>811</v>
      </c>
      <c r="U79" s="31" t="s">
        <v>616</v>
      </c>
      <c r="V79" s="31" t="s">
        <v>627</v>
      </c>
      <c r="W79" s="45">
        <v>44532</v>
      </c>
      <c r="X79" s="45">
        <v>44538</v>
      </c>
      <c r="Y79" s="31" t="s">
        <v>834</v>
      </c>
      <c r="Z79" s="31" t="s">
        <v>450</v>
      </c>
    </row>
    <row r="80" spans="1:26" ht="30" customHeight="1" x14ac:dyDescent="0.25">
      <c r="A80" s="31" t="s">
        <v>166</v>
      </c>
      <c r="B80" s="34" t="s">
        <v>167</v>
      </c>
      <c r="C80" s="34" t="s">
        <v>168</v>
      </c>
      <c r="D80" s="41">
        <v>0</v>
      </c>
      <c r="E80" s="41">
        <v>0</v>
      </c>
      <c r="F80" s="41">
        <v>0</v>
      </c>
      <c r="G80" s="41">
        <v>0</v>
      </c>
      <c r="H80" s="41">
        <v>24024</v>
      </c>
      <c r="I80" s="32">
        <v>5338.66</v>
      </c>
      <c r="J80" s="32">
        <v>9914.67</v>
      </c>
      <c r="K80" s="41">
        <v>0</v>
      </c>
      <c r="L80" s="41">
        <v>12965.33</v>
      </c>
      <c r="M80" s="32">
        <v>9914.67</v>
      </c>
      <c r="N80" s="41">
        <v>0</v>
      </c>
      <c r="O80" s="32">
        <v>9152</v>
      </c>
      <c r="P80" s="32">
        <v>10677.33</v>
      </c>
      <c r="Q80" s="41">
        <f t="shared" si="4"/>
        <v>81986.66</v>
      </c>
      <c r="R80" s="41">
        <f t="shared" si="5"/>
        <v>81986.66</v>
      </c>
      <c r="S80" s="31" t="s">
        <v>409</v>
      </c>
      <c r="T80" s="31" t="s">
        <v>530</v>
      </c>
      <c r="U80" s="31" t="s">
        <v>477</v>
      </c>
      <c r="V80" s="31" t="s">
        <v>478</v>
      </c>
      <c r="W80" s="45">
        <v>44473</v>
      </c>
      <c r="X80" s="31" t="s">
        <v>450</v>
      </c>
      <c r="Y80" s="31" t="s">
        <v>450</v>
      </c>
      <c r="Z80" s="31" t="s">
        <v>450</v>
      </c>
    </row>
    <row r="81" spans="1:26" ht="30" customHeight="1" x14ac:dyDescent="0.25">
      <c r="A81" s="31" t="s">
        <v>377</v>
      </c>
      <c r="B81" s="34" t="s">
        <v>378</v>
      </c>
      <c r="C81" s="34" t="s">
        <v>379</v>
      </c>
      <c r="D81" s="41">
        <v>0</v>
      </c>
      <c r="E81" s="41">
        <v>0</v>
      </c>
      <c r="F81" s="41">
        <v>0</v>
      </c>
      <c r="G81" s="41">
        <v>0</v>
      </c>
      <c r="H81" s="41">
        <v>0</v>
      </c>
      <c r="I81" s="41">
        <v>0</v>
      </c>
      <c r="J81" s="41">
        <v>0</v>
      </c>
      <c r="K81" s="41">
        <v>0</v>
      </c>
      <c r="L81" s="41">
        <v>0</v>
      </c>
      <c r="M81" s="32">
        <v>2860</v>
      </c>
      <c r="N81" s="41">
        <v>0</v>
      </c>
      <c r="O81" s="41">
        <v>0</v>
      </c>
      <c r="P81" s="41">
        <v>0</v>
      </c>
      <c r="Q81" s="41">
        <f t="shared" si="4"/>
        <v>2860</v>
      </c>
      <c r="R81" s="41">
        <f t="shared" si="5"/>
        <v>2860</v>
      </c>
      <c r="S81" s="31" t="s">
        <v>409</v>
      </c>
      <c r="T81" s="31" t="s">
        <v>741</v>
      </c>
      <c r="U81" s="47" t="s">
        <v>455</v>
      </c>
      <c r="V81" s="54" t="s">
        <v>701</v>
      </c>
      <c r="W81" s="55">
        <v>44487</v>
      </c>
      <c r="X81" s="31" t="s">
        <v>450</v>
      </c>
      <c r="Y81" s="31" t="s">
        <v>450</v>
      </c>
      <c r="Z81" s="31" t="s">
        <v>450</v>
      </c>
    </row>
    <row r="82" spans="1:26" ht="30" customHeight="1" x14ac:dyDescent="0.25">
      <c r="A82" s="31" t="s">
        <v>270</v>
      </c>
      <c r="B82" s="34" t="s">
        <v>271</v>
      </c>
      <c r="C82" s="34" t="s">
        <v>272</v>
      </c>
      <c r="D82" s="41">
        <v>0</v>
      </c>
      <c r="E82" s="41">
        <v>0</v>
      </c>
      <c r="F82" s="41">
        <v>0</v>
      </c>
      <c r="G82" s="41">
        <v>0</v>
      </c>
      <c r="H82" s="41">
        <v>0</v>
      </c>
      <c r="I82" s="32">
        <v>6991.12</v>
      </c>
      <c r="J82" s="32">
        <v>4766.67</v>
      </c>
      <c r="K82" s="32">
        <v>4766.66</v>
      </c>
      <c r="L82" s="32">
        <v>5055.43</v>
      </c>
      <c r="M82" s="41">
        <v>0</v>
      </c>
      <c r="N82" s="41">
        <v>0</v>
      </c>
      <c r="O82" s="41">
        <v>0</v>
      </c>
      <c r="P82" s="41">
        <v>0</v>
      </c>
      <c r="Q82" s="41">
        <f t="shared" si="4"/>
        <v>21579.88</v>
      </c>
      <c r="R82" s="41">
        <f t="shared" si="5"/>
        <v>21579.88</v>
      </c>
      <c r="S82" s="31" t="s">
        <v>409</v>
      </c>
      <c r="T82" s="31" t="s">
        <v>530</v>
      </c>
      <c r="U82" s="31" t="s">
        <v>466</v>
      </c>
      <c r="V82" s="45" t="s">
        <v>470</v>
      </c>
      <c r="W82" s="45">
        <v>44495</v>
      </c>
      <c r="X82" s="31" t="s">
        <v>450</v>
      </c>
      <c r="Y82" s="31" t="s">
        <v>450</v>
      </c>
      <c r="Z82" s="31" t="s">
        <v>450</v>
      </c>
    </row>
    <row r="83" spans="1:26" ht="30" customHeight="1" x14ac:dyDescent="0.25">
      <c r="A83" s="31" t="s">
        <v>273</v>
      </c>
      <c r="B83" s="40" t="s">
        <v>274</v>
      </c>
      <c r="C83" s="40"/>
      <c r="D83" s="42">
        <v>0</v>
      </c>
      <c r="E83" s="42">
        <v>0</v>
      </c>
      <c r="F83" s="42">
        <v>0</v>
      </c>
      <c r="G83" s="42">
        <v>0</v>
      </c>
      <c r="H83" s="42">
        <v>0</v>
      </c>
      <c r="I83" s="38">
        <v>76834.05</v>
      </c>
      <c r="J83" s="42">
        <v>0</v>
      </c>
      <c r="K83" s="42">
        <v>0</v>
      </c>
      <c r="L83" s="42">
        <v>0</v>
      </c>
      <c r="M83" s="42">
        <v>0</v>
      </c>
      <c r="N83" s="42">
        <v>0</v>
      </c>
      <c r="O83" s="42">
        <v>0</v>
      </c>
      <c r="P83" s="42">
        <v>0</v>
      </c>
      <c r="Q83" s="42">
        <f t="shared" si="4"/>
        <v>76834.05</v>
      </c>
      <c r="R83" s="42">
        <f t="shared" si="5"/>
        <v>76834.05</v>
      </c>
      <c r="S83" s="31" t="s">
        <v>409</v>
      </c>
      <c r="T83" s="31" t="s">
        <v>702</v>
      </c>
      <c r="U83" s="31" t="s">
        <v>700</v>
      </c>
      <c r="V83" s="31" t="s">
        <v>824</v>
      </c>
      <c r="W83" s="45">
        <v>44650</v>
      </c>
      <c r="X83" s="31" t="s">
        <v>450</v>
      </c>
      <c r="Y83" s="31" t="s">
        <v>450</v>
      </c>
      <c r="Z83" s="31" t="s">
        <v>450</v>
      </c>
    </row>
    <row r="84" spans="1:26" ht="91.5" customHeight="1" x14ac:dyDescent="0.25">
      <c r="A84" s="31" t="s">
        <v>380</v>
      </c>
      <c r="B84" s="34" t="s">
        <v>381</v>
      </c>
      <c r="C84" s="34" t="s">
        <v>382</v>
      </c>
      <c r="D84" s="41">
        <v>0</v>
      </c>
      <c r="E84" s="41">
        <v>0</v>
      </c>
      <c r="F84" s="41">
        <v>0</v>
      </c>
      <c r="G84" s="41">
        <v>0</v>
      </c>
      <c r="H84" s="41">
        <v>0</v>
      </c>
      <c r="I84" s="41">
        <v>0</v>
      </c>
      <c r="J84" s="41">
        <v>0</v>
      </c>
      <c r="K84" s="41">
        <v>0</v>
      </c>
      <c r="L84" s="41">
        <v>0</v>
      </c>
      <c r="M84" s="32">
        <v>8008</v>
      </c>
      <c r="N84" s="41">
        <v>0</v>
      </c>
      <c r="O84" s="32">
        <v>8389.34</v>
      </c>
      <c r="P84" s="41">
        <v>0</v>
      </c>
      <c r="Q84" s="41">
        <f t="shared" si="4"/>
        <v>16397.34</v>
      </c>
      <c r="R84" s="41">
        <f t="shared" si="5"/>
        <v>16397.34</v>
      </c>
      <c r="S84" s="31" t="s">
        <v>407</v>
      </c>
      <c r="T84" s="58" t="s">
        <v>419</v>
      </c>
      <c r="U84" s="31" t="s">
        <v>420</v>
      </c>
      <c r="V84" s="31" t="s">
        <v>421</v>
      </c>
      <c r="W84" s="45">
        <v>44473</v>
      </c>
      <c r="X84" s="45">
        <v>44480</v>
      </c>
      <c r="Y84" s="31" t="s">
        <v>422</v>
      </c>
      <c r="Z84" s="52" t="s">
        <v>746</v>
      </c>
    </row>
    <row r="85" spans="1:26" s="4" customFormat="1" ht="100.5" customHeight="1" x14ac:dyDescent="0.25">
      <c r="A85" s="31" t="s">
        <v>169</v>
      </c>
      <c r="B85" s="34" t="s">
        <v>170</v>
      </c>
      <c r="C85" s="34" t="s">
        <v>171</v>
      </c>
      <c r="D85" s="41">
        <v>0</v>
      </c>
      <c r="E85" s="41">
        <v>0</v>
      </c>
      <c r="F85" s="41">
        <v>0</v>
      </c>
      <c r="G85" s="41">
        <v>0</v>
      </c>
      <c r="H85" s="41">
        <v>94378.98</v>
      </c>
      <c r="I85" s="41">
        <v>33249</v>
      </c>
      <c r="J85" s="41">
        <v>34262</v>
      </c>
      <c r="K85" s="41">
        <v>0</v>
      </c>
      <c r="L85" s="41">
        <v>0</v>
      </c>
      <c r="M85" s="41">
        <v>0</v>
      </c>
      <c r="N85" s="41">
        <v>0</v>
      </c>
      <c r="O85" s="41">
        <v>0</v>
      </c>
      <c r="P85" s="41">
        <v>0</v>
      </c>
      <c r="Q85" s="41">
        <f t="shared" si="4"/>
        <v>161889.97999999998</v>
      </c>
      <c r="R85" s="41">
        <f t="shared" si="5"/>
        <v>161889.97999999998</v>
      </c>
      <c r="S85" s="31" t="s">
        <v>407</v>
      </c>
      <c r="T85" s="53" t="s">
        <v>653</v>
      </c>
      <c r="U85" s="31" t="s">
        <v>423</v>
      </c>
      <c r="V85" s="31" t="s">
        <v>424</v>
      </c>
      <c r="W85" s="45">
        <v>44473</v>
      </c>
      <c r="X85" s="45">
        <v>44477</v>
      </c>
      <c r="Y85" s="31" t="s">
        <v>425</v>
      </c>
      <c r="Z85" s="31" t="s">
        <v>746</v>
      </c>
    </row>
    <row r="86" spans="1:26" ht="29.25" customHeight="1" x14ac:dyDescent="0.25">
      <c r="A86" s="31" t="s">
        <v>275</v>
      </c>
      <c r="B86" s="34" t="s">
        <v>276</v>
      </c>
      <c r="C86" s="34" t="s">
        <v>277</v>
      </c>
      <c r="D86" s="41">
        <v>0</v>
      </c>
      <c r="E86" s="41">
        <v>0</v>
      </c>
      <c r="F86" s="41">
        <v>0</v>
      </c>
      <c r="G86" s="41">
        <v>0</v>
      </c>
      <c r="H86" s="41">
        <v>0</v>
      </c>
      <c r="I86" s="41">
        <v>9533.34</v>
      </c>
      <c r="J86" s="41">
        <v>0</v>
      </c>
      <c r="K86" s="41">
        <v>0</v>
      </c>
      <c r="L86" s="41">
        <v>0</v>
      </c>
      <c r="M86" s="41">
        <v>0</v>
      </c>
      <c r="N86" s="41">
        <v>0</v>
      </c>
      <c r="O86" s="41">
        <v>0</v>
      </c>
      <c r="P86" s="41">
        <v>0</v>
      </c>
      <c r="Q86" s="41">
        <f t="shared" si="4"/>
        <v>9533.34</v>
      </c>
      <c r="R86" s="41">
        <f t="shared" si="5"/>
        <v>9533.34</v>
      </c>
      <c r="S86" s="31" t="s">
        <v>409</v>
      </c>
      <c r="T86" s="31" t="s">
        <v>530</v>
      </c>
      <c r="U86" s="31" t="s">
        <v>464</v>
      </c>
      <c r="V86" s="31" t="s">
        <v>465</v>
      </c>
      <c r="W86" s="45">
        <v>44495</v>
      </c>
      <c r="X86" s="31" t="s">
        <v>450</v>
      </c>
      <c r="Y86" s="31" t="s">
        <v>450</v>
      </c>
      <c r="Z86" s="31" t="s">
        <v>450</v>
      </c>
    </row>
    <row r="87" spans="1:26" ht="30" customHeight="1" x14ac:dyDescent="0.25">
      <c r="A87" s="31" t="s">
        <v>278</v>
      </c>
      <c r="B87" s="34" t="s">
        <v>279</v>
      </c>
      <c r="C87" s="34" t="s">
        <v>280</v>
      </c>
      <c r="D87" s="41">
        <v>0</v>
      </c>
      <c r="E87" s="41">
        <v>0</v>
      </c>
      <c r="F87" s="41">
        <v>0</v>
      </c>
      <c r="G87" s="41">
        <v>0</v>
      </c>
      <c r="H87" s="41">
        <v>0</v>
      </c>
      <c r="I87" s="41">
        <v>39985.199999999997</v>
      </c>
      <c r="J87" s="41">
        <v>0</v>
      </c>
      <c r="K87" s="41">
        <v>0</v>
      </c>
      <c r="L87" s="41">
        <v>0</v>
      </c>
      <c r="M87" s="41">
        <v>0</v>
      </c>
      <c r="N87" s="41">
        <v>0</v>
      </c>
      <c r="O87" s="41">
        <v>0</v>
      </c>
      <c r="P87" s="41">
        <v>0</v>
      </c>
      <c r="Q87" s="41">
        <f t="shared" si="4"/>
        <v>39985.199999999997</v>
      </c>
      <c r="R87" s="41">
        <f t="shared" si="5"/>
        <v>39985.199999999997</v>
      </c>
      <c r="S87" s="31" t="s">
        <v>409</v>
      </c>
      <c r="T87" s="31" t="s">
        <v>539</v>
      </c>
      <c r="U87" s="31" t="s">
        <v>488</v>
      </c>
      <c r="V87" s="31" t="s">
        <v>489</v>
      </c>
      <c r="W87" s="45">
        <v>44495</v>
      </c>
      <c r="X87" s="31" t="s">
        <v>450</v>
      </c>
      <c r="Y87" s="31" t="s">
        <v>450</v>
      </c>
      <c r="Z87" s="31" t="s">
        <v>450</v>
      </c>
    </row>
    <row r="88" spans="1:26" s="4" customFormat="1" ht="90.75" customHeight="1" x14ac:dyDescent="0.25">
      <c r="A88" s="31" t="s">
        <v>325</v>
      </c>
      <c r="B88" s="34" t="s">
        <v>326</v>
      </c>
      <c r="C88" s="34" t="s">
        <v>327</v>
      </c>
      <c r="D88" s="41">
        <v>0</v>
      </c>
      <c r="E88" s="41">
        <v>0</v>
      </c>
      <c r="F88" s="41">
        <v>0</v>
      </c>
      <c r="G88" s="41">
        <v>0</v>
      </c>
      <c r="H88" s="41">
        <v>0</v>
      </c>
      <c r="I88" s="41">
        <v>0</v>
      </c>
      <c r="J88" s="32">
        <v>4957.33</v>
      </c>
      <c r="K88" s="41">
        <v>0</v>
      </c>
      <c r="L88" s="41">
        <v>8389.33</v>
      </c>
      <c r="M88" s="32">
        <v>9914.67</v>
      </c>
      <c r="N88" s="41">
        <v>0</v>
      </c>
      <c r="O88" s="32">
        <v>9914.67</v>
      </c>
      <c r="P88" s="32">
        <v>9914.67</v>
      </c>
      <c r="Q88" s="41">
        <f t="shared" si="4"/>
        <v>43090.67</v>
      </c>
      <c r="R88" s="41">
        <f t="shared" si="5"/>
        <v>43090.67</v>
      </c>
      <c r="S88" s="31" t="s">
        <v>407</v>
      </c>
      <c r="T88" s="71" t="s">
        <v>691</v>
      </c>
      <c r="U88" s="31" t="s">
        <v>690</v>
      </c>
      <c r="V88" s="31" t="s">
        <v>699</v>
      </c>
      <c r="W88" s="45">
        <v>44488</v>
      </c>
      <c r="X88" s="45">
        <v>44492</v>
      </c>
      <c r="Y88" s="31" t="s">
        <v>698</v>
      </c>
      <c r="Z88" s="31" t="s">
        <v>450</v>
      </c>
    </row>
    <row r="89" spans="1:26" s="4" customFormat="1" ht="92.25" customHeight="1" x14ac:dyDescent="0.25">
      <c r="A89" s="31" t="s">
        <v>281</v>
      </c>
      <c r="B89" s="34" t="s">
        <v>282</v>
      </c>
      <c r="C89" s="34" t="s">
        <v>283</v>
      </c>
      <c r="D89" s="41">
        <v>0</v>
      </c>
      <c r="E89" s="41">
        <v>0</v>
      </c>
      <c r="F89" s="41">
        <v>0</v>
      </c>
      <c r="G89" s="41">
        <v>0</v>
      </c>
      <c r="H89" s="41">
        <v>0</v>
      </c>
      <c r="I89" s="32">
        <v>12000</v>
      </c>
      <c r="J89" s="32">
        <v>6000</v>
      </c>
      <c r="K89" s="32">
        <v>6000</v>
      </c>
      <c r="L89" s="32">
        <v>6000</v>
      </c>
      <c r="M89" s="41">
        <v>0</v>
      </c>
      <c r="N89" s="41">
        <v>0</v>
      </c>
      <c r="O89" s="41">
        <v>0</v>
      </c>
      <c r="P89" s="41">
        <v>0</v>
      </c>
      <c r="Q89" s="41">
        <f t="shared" si="4"/>
        <v>30000</v>
      </c>
      <c r="R89" s="41">
        <f t="shared" si="5"/>
        <v>30000</v>
      </c>
      <c r="S89" s="31" t="s">
        <v>406</v>
      </c>
      <c r="T89" s="53" t="s">
        <v>773</v>
      </c>
      <c r="U89" s="53" t="s">
        <v>813</v>
      </c>
      <c r="V89" s="31" t="s">
        <v>812</v>
      </c>
      <c r="W89" s="60">
        <v>44419</v>
      </c>
      <c r="X89" s="45">
        <v>44425</v>
      </c>
      <c r="Y89" s="31" t="s">
        <v>775</v>
      </c>
      <c r="Z89" s="31" t="s">
        <v>746</v>
      </c>
    </row>
    <row r="90" spans="1:26" s="4" customFormat="1" ht="88.5" customHeight="1" x14ac:dyDescent="0.25">
      <c r="A90" s="31" t="s">
        <v>352</v>
      </c>
      <c r="B90" s="34" t="s">
        <v>353</v>
      </c>
      <c r="C90" s="34" t="s">
        <v>354</v>
      </c>
      <c r="D90" s="41">
        <v>0</v>
      </c>
      <c r="E90" s="41">
        <v>0</v>
      </c>
      <c r="F90" s="41">
        <v>0</v>
      </c>
      <c r="G90" s="41">
        <v>0</v>
      </c>
      <c r="H90" s="41">
        <v>0</v>
      </c>
      <c r="I90" s="41">
        <v>0</v>
      </c>
      <c r="J90" s="41">
        <v>0</v>
      </c>
      <c r="K90" s="32">
        <v>14300</v>
      </c>
      <c r="L90" s="32">
        <v>14300</v>
      </c>
      <c r="M90" s="32">
        <v>14300</v>
      </c>
      <c r="N90" s="41">
        <v>0</v>
      </c>
      <c r="O90" s="32">
        <v>14300</v>
      </c>
      <c r="P90" s="41">
        <v>0</v>
      </c>
      <c r="Q90" s="41">
        <f t="shared" si="4"/>
        <v>57200</v>
      </c>
      <c r="R90" s="41">
        <f t="shared" si="5"/>
        <v>57200</v>
      </c>
      <c r="S90" s="31" t="s">
        <v>407</v>
      </c>
      <c r="T90" s="71" t="s">
        <v>793</v>
      </c>
      <c r="U90" s="53" t="s">
        <v>652</v>
      </c>
      <c r="V90" s="31" t="s">
        <v>849</v>
      </c>
      <c r="W90" s="45">
        <v>44624</v>
      </c>
      <c r="X90" s="45">
        <v>44629</v>
      </c>
      <c r="Y90" s="31" t="s">
        <v>853</v>
      </c>
      <c r="Z90" s="31" t="s">
        <v>450</v>
      </c>
    </row>
    <row r="91" spans="1:26" ht="30" customHeight="1" x14ac:dyDescent="0.25">
      <c r="A91" s="31" t="s">
        <v>85</v>
      </c>
      <c r="B91" s="34" t="s">
        <v>86</v>
      </c>
      <c r="C91" s="34"/>
      <c r="D91" s="41">
        <v>0</v>
      </c>
      <c r="E91" s="41">
        <v>0</v>
      </c>
      <c r="F91" s="41">
        <v>0</v>
      </c>
      <c r="G91" s="32">
        <v>15730</v>
      </c>
      <c r="H91" s="41">
        <v>23595</v>
      </c>
      <c r="I91" s="41">
        <v>34121</v>
      </c>
      <c r="J91" s="41">
        <v>0</v>
      </c>
      <c r="K91" s="41">
        <v>0</v>
      </c>
      <c r="L91" s="41">
        <v>0</v>
      </c>
      <c r="M91" s="41">
        <v>0</v>
      </c>
      <c r="N91" s="41">
        <v>0</v>
      </c>
      <c r="O91" s="41">
        <v>0</v>
      </c>
      <c r="P91" s="41">
        <v>0</v>
      </c>
      <c r="Q91" s="41">
        <f t="shared" si="4"/>
        <v>73446</v>
      </c>
      <c r="R91" s="41">
        <f t="shared" si="5"/>
        <v>73446</v>
      </c>
      <c r="S91" s="31" t="s">
        <v>409</v>
      </c>
      <c r="T91" s="31" t="s">
        <v>530</v>
      </c>
      <c r="U91" s="53" t="s">
        <v>657</v>
      </c>
      <c r="V91" s="31" t="s">
        <v>694</v>
      </c>
      <c r="W91" s="45">
        <v>44628</v>
      </c>
      <c r="X91" s="31" t="s">
        <v>450</v>
      </c>
      <c r="Y91" s="31" t="s">
        <v>450</v>
      </c>
      <c r="Z91" s="31" t="s">
        <v>450</v>
      </c>
    </row>
    <row r="92" spans="1:26" ht="30.75" customHeight="1" x14ac:dyDescent="0.25">
      <c r="A92" s="31" t="s">
        <v>767</v>
      </c>
      <c r="B92" s="31" t="s">
        <v>172</v>
      </c>
      <c r="C92" s="31" t="s">
        <v>173</v>
      </c>
      <c r="D92" s="43">
        <v>0</v>
      </c>
      <c r="E92" s="43">
        <v>0</v>
      </c>
      <c r="F92" s="43">
        <v>0</v>
      </c>
      <c r="G92" s="43">
        <v>0</v>
      </c>
      <c r="H92" s="43">
        <v>7944</v>
      </c>
      <c r="I92" s="35">
        <v>3972</v>
      </c>
      <c r="J92" s="43">
        <v>0</v>
      </c>
      <c r="K92" s="43">
        <v>0</v>
      </c>
      <c r="L92" s="43">
        <v>0</v>
      </c>
      <c r="M92" s="43">
        <v>0</v>
      </c>
      <c r="N92" s="43">
        <v>0</v>
      </c>
      <c r="O92" s="43">
        <v>0</v>
      </c>
      <c r="P92" s="43">
        <v>0</v>
      </c>
      <c r="Q92" s="43">
        <f t="shared" si="4"/>
        <v>11916</v>
      </c>
      <c r="R92" s="43">
        <f t="shared" si="5"/>
        <v>11916</v>
      </c>
      <c r="S92" s="31" t="s">
        <v>409</v>
      </c>
      <c r="T92" s="31" t="s">
        <v>539</v>
      </c>
      <c r="U92" s="31" t="s">
        <v>708</v>
      </c>
      <c r="V92" s="31" t="s">
        <v>709</v>
      </c>
      <c r="W92" s="45">
        <v>44623</v>
      </c>
      <c r="X92" s="31" t="s">
        <v>450</v>
      </c>
      <c r="Y92" s="31" t="s">
        <v>450</v>
      </c>
      <c r="Z92" s="31" t="s">
        <v>450</v>
      </c>
    </row>
    <row r="93" spans="1:26" ht="29.25" customHeight="1" x14ac:dyDescent="0.25">
      <c r="A93" s="31" t="s">
        <v>93</v>
      </c>
      <c r="B93" s="34" t="s">
        <v>94</v>
      </c>
      <c r="C93" s="44"/>
      <c r="D93" s="41">
        <v>0</v>
      </c>
      <c r="E93" s="41">
        <v>0</v>
      </c>
      <c r="F93" s="41">
        <v>0</v>
      </c>
      <c r="G93" s="32">
        <v>212431.5</v>
      </c>
      <c r="H93" s="41">
        <v>0</v>
      </c>
      <c r="I93" s="41">
        <v>0</v>
      </c>
      <c r="J93" s="41">
        <v>0</v>
      </c>
      <c r="K93" s="41">
        <v>0</v>
      </c>
      <c r="L93" s="32">
        <v>82067.740000000005</v>
      </c>
      <c r="M93" s="41">
        <v>0</v>
      </c>
      <c r="N93" s="41">
        <v>0</v>
      </c>
      <c r="O93" s="41">
        <v>0</v>
      </c>
      <c r="P93" s="41">
        <v>0</v>
      </c>
      <c r="Q93" s="41">
        <f t="shared" si="4"/>
        <v>294499.24</v>
      </c>
      <c r="R93" s="41">
        <f t="shared" si="5"/>
        <v>294499.24</v>
      </c>
      <c r="S93" s="31" t="s">
        <v>409</v>
      </c>
      <c r="T93" s="31" t="s">
        <v>643</v>
      </c>
      <c r="U93" s="53" t="s">
        <v>642</v>
      </c>
      <c r="V93" s="31" t="s">
        <v>828</v>
      </c>
      <c r="W93" s="45">
        <v>44624</v>
      </c>
      <c r="X93" s="31" t="s">
        <v>450</v>
      </c>
      <c r="Y93" s="31" t="s">
        <v>450</v>
      </c>
      <c r="Z93" s="31" t="s">
        <v>450</v>
      </c>
    </row>
    <row r="94" spans="1:26" s="4" customFormat="1" ht="30" customHeight="1" x14ac:dyDescent="0.25">
      <c r="A94" s="31" t="s">
        <v>784</v>
      </c>
      <c r="B94" s="34" t="s">
        <v>284</v>
      </c>
      <c r="C94" s="34" t="s">
        <v>285</v>
      </c>
      <c r="D94" s="41">
        <v>0</v>
      </c>
      <c r="E94" s="41">
        <v>0</v>
      </c>
      <c r="F94" s="41">
        <v>0</v>
      </c>
      <c r="G94" s="41">
        <v>0</v>
      </c>
      <c r="H94" s="41">
        <v>0</v>
      </c>
      <c r="I94" s="32">
        <v>7624</v>
      </c>
      <c r="J94" s="32">
        <v>4957</v>
      </c>
      <c r="K94" s="32">
        <v>4957.33</v>
      </c>
      <c r="L94" s="32">
        <v>4194.67</v>
      </c>
      <c r="M94" s="41">
        <v>0</v>
      </c>
      <c r="N94" s="41">
        <v>0</v>
      </c>
      <c r="O94" s="41">
        <v>0</v>
      </c>
      <c r="P94" s="41">
        <v>0</v>
      </c>
      <c r="Q94" s="41">
        <f t="shared" si="4"/>
        <v>21733</v>
      </c>
      <c r="R94" s="41">
        <f t="shared" ref="R94:R116" si="7">D94+Q94</f>
        <v>21733</v>
      </c>
      <c r="S94" s="31" t="s">
        <v>409</v>
      </c>
      <c r="T94" s="31" t="s">
        <v>530</v>
      </c>
      <c r="U94" s="31" t="s">
        <v>814</v>
      </c>
      <c r="V94" s="31" t="s">
        <v>451</v>
      </c>
      <c r="W94" s="45">
        <v>44473</v>
      </c>
      <c r="X94" s="31" t="s">
        <v>450</v>
      </c>
      <c r="Y94" s="31" t="s">
        <v>450</v>
      </c>
      <c r="Z94" s="31" t="s">
        <v>450</v>
      </c>
    </row>
    <row r="95" spans="1:26" s="4" customFormat="1" ht="30" customHeight="1" x14ac:dyDescent="0.25">
      <c r="A95" s="31" t="s">
        <v>90</v>
      </c>
      <c r="B95" s="34" t="s">
        <v>91</v>
      </c>
      <c r="C95" s="34" t="s">
        <v>92</v>
      </c>
      <c r="D95" s="41">
        <v>0</v>
      </c>
      <c r="E95" s="41">
        <v>0</v>
      </c>
      <c r="F95" s="41">
        <v>0</v>
      </c>
      <c r="G95" s="32">
        <v>3920</v>
      </c>
      <c r="H95" s="41">
        <v>0</v>
      </c>
      <c r="I95" s="41">
        <v>0</v>
      </c>
      <c r="J95" s="41">
        <v>0</v>
      </c>
      <c r="K95" s="41">
        <v>0</v>
      </c>
      <c r="L95" s="41">
        <v>0</v>
      </c>
      <c r="M95" s="41">
        <v>0</v>
      </c>
      <c r="N95" s="41">
        <v>0</v>
      </c>
      <c r="O95" s="41">
        <v>0</v>
      </c>
      <c r="P95" s="41">
        <v>0</v>
      </c>
      <c r="Q95" s="41">
        <f t="shared" si="4"/>
        <v>3920</v>
      </c>
      <c r="R95" s="41">
        <f t="shared" si="7"/>
        <v>3920</v>
      </c>
      <c r="S95" s="31" t="s">
        <v>547</v>
      </c>
      <c r="T95" s="31" t="s">
        <v>530</v>
      </c>
      <c r="U95" s="31" t="s">
        <v>543</v>
      </c>
      <c r="V95" s="31" t="s">
        <v>542</v>
      </c>
      <c r="W95" s="45">
        <v>44531</v>
      </c>
      <c r="X95" s="45">
        <v>44536</v>
      </c>
      <c r="Y95" s="31" t="s">
        <v>778</v>
      </c>
      <c r="Z95" s="31" t="s">
        <v>450</v>
      </c>
    </row>
    <row r="96" spans="1:26" ht="30" customHeight="1" x14ac:dyDescent="0.25">
      <c r="A96" s="31" t="s">
        <v>331</v>
      </c>
      <c r="B96" s="34" t="s">
        <v>332</v>
      </c>
      <c r="C96" s="34"/>
      <c r="D96" s="41">
        <v>0</v>
      </c>
      <c r="E96" s="41">
        <v>0</v>
      </c>
      <c r="F96" s="41">
        <v>0</v>
      </c>
      <c r="G96" s="41">
        <v>0</v>
      </c>
      <c r="H96" s="41">
        <v>0</v>
      </c>
      <c r="I96" s="41">
        <v>0</v>
      </c>
      <c r="J96" s="32">
        <v>4335</v>
      </c>
      <c r="K96" s="41">
        <v>0</v>
      </c>
      <c r="L96" s="32">
        <v>4388.01</v>
      </c>
      <c r="M96" s="41">
        <v>0</v>
      </c>
      <c r="N96" s="41">
        <v>0</v>
      </c>
      <c r="O96" s="41">
        <v>0</v>
      </c>
      <c r="P96" s="41">
        <v>0</v>
      </c>
      <c r="Q96" s="41">
        <f t="shared" si="4"/>
        <v>8723.01</v>
      </c>
      <c r="R96" s="41">
        <f t="shared" si="7"/>
        <v>8723.01</v>
      </c>
      <c r="S96" s="31" t="s">
        <v>409</v>
      </c>
      <c r="T96" s="71" t="s">
        <v>675</v>
      </c>
      <c r="U96" s="53" t="s">
        <v>676</v>
      </c>
      <c r="V96" s="31" t="s">
        <v>694</v>
      </c>
      <c r="W96" s="45">
        <v>44623</v>
      </c>
      <c r="X96" s="31" t="s">
        <v>450</v>
      </c>
      <c r="Y96" s="31" t="s">
        <v>450</v>
      </c>
      <c r="Z96" s="31" t="s">
        <v>450</v>
      </c>
    </row>
    <row r="97" spans="1:26" ht="66.75" customHeight="1" x14ac:dyDescent="0.25">
      <c r="A97" s="31" t="s">
        <v>177</v>
      </c>
      <c r="B97" s="34" t="s">
        <v>178</v>
      </c>
      <c r="C97" s="34" t="s">
        <v>179</v>
      </c>
      <c r="D97" s="41">
        <v>0</v>
      </c>
      <c r="E97" s="41">
        <v>0</v>
      </c>
      <c r="F97" s="41">
        <v>0</v>
      </c>
      <c r="G97" s="41">
        <v>0</v>
      </c>
      <c r="H97" s="32">
        <v>4640</v>
      </c>
      <c r="I97" s="41">
        <v>0</v>
      </c>
      <c r="J97" s="41">
        <v>0</v>
      </c>
      <c r="K97" s="41">
        <v>0</v>
      </c>
      <c r="L97" s="41">
        <v>0</v>
      </c>
      <c r="M97" s="41">
        <v>0</v>
      </c>
      <c r="N97" s="41">
        <v>0</v>
      </c>
      <c r="O97" s="41">
        <v>0</v>
      </c>
      <c r="P97" s="41">
        <v>0</v>
      </c>
      <c r="Q97" s="41">
        <f t="shared" si="4"/>
        <v>4640</v>
      </c>
      <c r="R97" s="41">
        <f t="shared" si="7"/>
        <v>4640</v>
      </c>
      <c r="S97" s="31" t="s">
        <v>409</v>
      </c>
      <c r="T97" s="31" t="s">
        <v>710</v>
      </c>
      <c r="U97" s="31" t="s">
        <v>460</v>
      </c>
      <c r="V97" s="31" t="s">
        <v>461</v>
      </c>
      <c r="W97" s="45">
        <v>44495</v>
      </c>
      <c r="X97" s="31" t="s">
        <v>450</v>
      </c>
      <c r="Y97" s="31" t="s">
        <v>450</v>
      </c>
      <c r="Z97" s="31" t="s">
        <v>450</v>
      </c>
    </row>
    <row r="98" spans="1:26" ht="103.5" customHeight="1" x14ac:dyDescent="0.25">
      <c r="A98" s="31" t="s">
        <v>87</v>
      </c>
      <c r="B98" s="34" t="s">
        <v>88</v>
      </c>
      <c r="C98" s="34" t="s">
        <v>89</v>
      </c>
      <c r="D98" s="41">
        <v>0</v>
      </c>
      <c r="E98" s="41">
        <v>0</v>
      </c>
      <c r="F98" s="41">
        <v>0</v>
      </c>
      <c r="G98" s="32">
        <v>67048</v>
      </c>
      <c r="H98" s="41">
        <v>0</v>
      </c>
      <c r="I98" s="32">
        <v>67048</v>
      </c>
      <c r="J98" s="41">
        <v>0</v>
      </c>
      <c r="K98" s="41">
        <v>0</v>
      </c>
      <c r="L98" s="41">
        <v>0</v>
      </c>
      <c r="M98" s="41">
        <v>0</v>
      </c>
      <c r="N98" s="41">
        <v>0</v>
      </c>
      <c r="O98" s="41">
        <v>0</v>
      </c>
      <c r="P98" s="41">
        <v>0</v>
      </c>
      <c r="Q98" s="41">
        <f t="shared" si="4"/>
        <v>134096</v>
      </c>
      <c r="R98" s="41">
        <f t="shared" si="7"/>
        <v>134096</v>
      </c>
      <c r="S98" s="31" t="s">
        <v>406</v>
      </c>
      <c r="T98" s="53" t="s">
        <v>607</v>
      </c>
      <c r="U98" s="46" t="s">
        <v>426</v>
      </c>
      <c r="V98" s="47" t="s">
        <v>427</v>
      </c>
      <c r="W98" s="48">
        <v>44475</v>
      </c>
      <c r="X98" s="45">
        <v>44483</v>
      </c>
      <c r="Y98" s="31" t="s">
        <v>428</v>
      </c>
      <c r="Z98" s="31" t="s">
        <v>450</v>
      </c>
    </row>
    <row r="99" spans="1:26" s="4" customFormat="1" ht="87.75" customHeight="1" x14ac:dyDescent="0.25">
      <c r="A99" s="31" t="s">
        <v>80</v>
      </c>
      <c r="B99" s="34" t="s">
        <v>81</v>
      </c>
      <c r="C99" s="34"/>
      <c r="D99" s="41">
        <v>0</v>
      </c>
      <c r="E99" s="41">
        <v>0</v>
      </c>
      <c r="F99" s="41">
        <v>0</v>
      </c>
      <c r="G99" s="32">
        <v>3127</v>
      </c>
      <c r="H99" s="41">
        <v>0</v>
      </c>
      <c r="I99" s="32">
        <v>6482.66</v>
      </c>
      <c r="J99" s="41">
        <v>19957.330000000002</v>
      </c>
      <c r="K99" s="41">
        <v>0</v>
      </c>
      <c r="L99" s="41">
        <v>9152</v>
      </c>
      <c r="M99" s="32">
        <v>9533.33</v>
      </c>
      <c r="N99" s="41">
        <v>0</v>
      </c>
      <c r="O99" s="32">
        <v>9533.33</v>
      </c>
      <c r="P99" s="32">
        <v>10677.33</v>
      </c>
      <c r="Q99" s="41">
        <f t="shared" si="4"/>
        <v>68462.98000000001</v>
      </c>
      <c r="R99" s="41">
        <f t="shared" si="7"/>
        <v>68462.98000000001</v>
      </c>
      <c r="S99" s="31" t="s">
        <v>409</v>
      </c>
      <c r="T99" s="53" t="s">
        <v>840</v>
      </c>
      <c r="U99" s="46" t="s">
        <v>606</v>
      </c>
      <c r="V99" s="31" t="s">
        <v>829</v>
      </c>
      <c r="W99" s="45">
        <v>44624</v>
      </c>
      <c r="X99" s="45" t="s">
        <v>450</v>
      </c>
      <c r="Y99" s="45" t="s">
        <v>450</v>
      </c>
      <c r="Z99" s="31" t="s">
        <v>450</v>
      </c>
    </row>
    <row r="100" spans="1:26" s="4" customFormat="1" ht="30" customHeight="1" x14ac:dyDescent="0.25">
      <c r="A100" s="31" t="s">
        <v>82</v>
      </c>
      <c r="B100" s="34" t="s">
        <v>83</v>
      </c>
      <c r="C100" s="34" t="s">
        <v>84</v>
      </c>
      <c r="D100" s="41">
        <v>0</v>
      </c>
      <c r="E100" s="41">
        <v>0</v>
      </c>
      <c r="F100" s="41">
        <v>0</v>
      </c>
      <c r="G100" s="32">
        <v>45365</v>
      </c>
      <c r="H100" s="41">
        <v>53389</v>
      </c>
      <c r="I100" s="41">
        <v>0</v>
      </c>
      <c r="J100" s="41">
        <v>0</v>
      </c>
      <c r="K100" s="41">
        <v>0</v>
      </c>
      <c r="L100" s="41">
        <v>0</v>
      </c>
      <c r="M100" s="41">
        <v>0</v>
      </c>
      <c r="N100" s="41">
        <v>0</v>
      </c>
      <c r="O100" s="41">
        <v>0</v>
      </c>
      <c r="P100" s="41">
        <v>0</v>
      </c>
      <c r="Q100" s="41">
        <f t="shared" si="4"/>
        <v>98754</v>
      </c>
      <c r="R100" s="41">
        <f t="shared" si="7"/>
        <v>98754</v>
      </c>
      <c r="S100" s="31" t="s">
        <v>409</v>
      </c>
      <c r="T100" s="31" t="s">
        <v>530</v>
      </c>
      <c r="U100" s="47" t="s">
        <v>452</v>
      </c>
      <c r="V100" s="61" t="s">
        <v>815</v>
      </c>
      <c r="W100" s="62">
        <v>44473</v>
      </c>
      <c r="X100" s="61" t="s">
        <v>450</v>
      </c>
      <c r="Y100" s="31" t="s">
        <v>450</v>
      </c>
      <c r="Z100" s="31" t="s">
        <v>450</v>
      </c>
    </row>
    <row r="101" spans="1:26" s="4" customFormat="1" ht="30" customHeight="1" x14ac:dyDescent="0.25">
      <c r="A101" s="31" t="s">
        <v>182</v>
      </c>
      <c r="B101" s="34" t="s">
        <v>183</v>
      </c>
      <c r="C101" s="34" t="s">
        <v>184</v>
      </c>
      <c r="D101" s="41">
        <v>0</v>
      </c>
      <c r="E101" s="41">
        <v>0</v>
      </c>
      <c r="F101" s="41">
        <v>0</v>
      </c>
      <c r="G101" s="41">
        <v>0</v>
      </c>
      <c r="H101" s="32">
        <v>18304</v>
      </c>
      <c r="I101" s="41">
        <v>11821.33</v>
      </c>
      <c r="J101" s="32">
        <v>3432</v>
      </c>
      <c r="K101" s="32">
        <v>1906.66</v>
      </c>
      <c r="L101" s="32">
        <v>4957.33</v>
      </c>
      <c r="M101" s="41">
        <v>0</v>
      </c>
      <c r="N101" s="41">
        <v>0</v>
      </c>
      <c r="O101" s="41">
        <v>0</v>
      </c>
      <c r="P101" s="41">
        <v>0</v>
      </c>
      <c r="Q101" s="41">
        <f t="shared" si="4"/>
        <v>40421.320000000007</v>
      </c>
      <c r="R101" s="41">
        <f t="shared" si="7"/>
        <v>40421.320000000007</v>
      </c>
      <c r="S101" s="31" t="s">
        <v>409</v>
      </c>
      <c r="T101" s="31" t="s">
        <v>530</v>
      </c>
      <c r="U101" s="31" t="s">
        <v>485</v>
      </c>
      <c r="V101" s="31" t="s">
        <v>816</v>
      </c>
      <c r="W101" s="45">
        <v>44498</v>
      </c>
      <c r="X101" s="31" t="s">
        <v>450</v>
      </c>
      <c r="Y101" s="31" t="s">
        <v>450</v>
      </c>
      <c r="Z101" s="31" t="s">
        <v>450</v>
      </c>
    </row>
    <row r="102" spans="1:26" ht="30" customHeight="1" x14ac:dyDescent="0.25">
      <c r="A102" s="31" t="s">
        <v>678</v>
      </c>
      <c r="B102" s="34" t="s">
        <v>286</v>
      </c>
      <c r="C102" s="34" t="s">
        <v>287</v>
      </c>
      <c r="D102" s="41">
        <v>0</v>
      </c>
      <c r="E102" s="41">
        <v>0</v>
      </c>
      <c r="F102" s="41">
        <v>0</v>
      </c>
      <c r="G102" s="41">
        <v>0</v>
      </c>
      <c r="H102" s="41">
        <v>0</v>
      </c>
      <c r="I102" s="32">
        <v>8000</v>
      </c>
      <c r="J102" s="32">
        <v>8000</v>
      </c>
      <c r="K102" s="32">
        <v>8000</v>
      </c>
      <c r="L102" s="41">
        <v>0</v>
      </c>
      <c r="M102" s="32">
        <v>8000</v>
      </c>
      <c r="N102" s="41">
        <v>0</v>
      </c>
      <c r="O102" s="41">
        <v>0</v>
      </c>
      <c r="P102" s="41">
        <v>0</v>
      </c>
      <c r="Q102" s="41">
        <f t="shared" si="4"/>
        <v>32000</v>
      </c>
      <c r="R102" s="41">
        <f t="shared" si="7"/>
        <v>32000</v>
      </c>
      <c r="S102" s="31" t="s">
        <v>409</v>
      </c>
      <c r="T102" s="31" t="s">
        <v>530</v>
      </c>
      <c r="U102" s="31" t="s">
        <v>471</v>
      </c>
      <c r="V102" s="31" t="s">
        <v>472</v>
      </c>
      <c r="W102" s="45">
        <v>44495</v>
      </c>
      <c r="X102" s="31" t="s">
        <v>450</v>
      </c>
      <c r="Y102" s="31" t="s">
        <v>450</v>
      </c>
      <c r="Z102" s="31" t="s">
        <v>450</v>
      </c>
    </row>
    <row r="103" spans="1:26" s="4" customFormat="1" ht="85.5" customHeight="1" x14ac:dyDescent="0.25">
      <c r="A103" s="31" t="s">
        <v>333</v>
      </c>
      <c r="B103" s="34" t="s">
        <v>334</v>
      </c>
      <c r="C103" s="34" t="s">
        <v>335</v>
      </c>
      <c r="D103" s="41">
        <v>0</v>
      </c>
      <c r="E103" s="41">
        <v>0</v>
      </c>
      <c r="F103" s="41">
        <v>0</v>
      </c>
      <c r="G103" s="41">
        <v>0</v>
      </c>
      <c r="H103" s="41">
        <v>0</v>
      </c>
      <c r="I103" s="41">
        <v>0</v>
      </c>
      <c r="J103" s="32">
        <v>4766.67</v>
      </c>
      <c r="K103" s="41">
        <v>12600.33</v>
      </c>
      <c r="L103" s="32">
        <v>10105.34</v>
      </c>
      <c r="M103" s="32">
        <v>12774.67</v>
      </c>
      <c r="N103" s="41">
        <v>0</v>
      </c>
      <c r="O103" s="32">
        <v>13156.01</v>
      </c>
      <c r="P103" s="41">
        <v>0</v>
      </c>
      <c r="Q103" s="41">
        <f t="shared" si="4"/>
        <v>53403.020000000004</v>
      </c>
      <c r="R103" s="41">
        <f t="shared" si="7"/>
        <v>53403.020000000004</v>
      </c>
      <c r="S103" s="31" t="s">
        <v>407</v>
      </c>
      <c r="T103" s="53" t="s">
        <v>687</v>
      </c>
      <c r="U103" s="31" t="s">
        <v>749</v>
      </c>
      <c r="V103" s="31" t="s">
        <v>468</v>
      </c>
      <c r="W103" s="45">
        <v>44496</v>
      </c>
      <c r="X103" s="45">
        <v>44524</v>
      </c>
      <c r="Y103" s="31" t="s">
        <v>469</v>
      </c>
      <c r="Z103" s="31" t="s">
        <v>450</v>
      </c>
    </row>
    <row r="104" spans="1:26" ht="30" customHeight="1" x14ac:dyDescent="0.25">
      <c r="A104" s="31" t="s">
        <v>187</v>
      </c>
      <c r="B104" s="34" t="s">
        <v>188</v>
      </c>
      <c r="C104" s="34" t="s">
        <v>189</v>
      </c>
      <c r="D104" s="41">
        <v>0</v>
      </c>
      <c r="E104" s="41">
        <v>0</v>
      </c>
      <c r="F104" s="41">
        <v>0</v>
      </c>
      <c r="G104" s="41">
        <v>0</v>
      </c>
      <c r="H104" s="41">
        <v>12012</v>
      </c>
      <c r="I104" s="41">
        <v>0</v>
      </c>
      <c r="J104" s="41">
        <v>0</v>
      </c>
      <c r="K104" s="41">
        <v>0</v>
      </c>
      <c r="L104" s="41">
        <v>0</v>
      </c>
      <c r="M104" s="41">
        <v>0</v>
      </c>
      <c r="N104" s="41">
        <v>0</v>
      </c>
      <c r="O104" s="41">
        <v>0</v>
      </c>
      <c r="P104" s="41">
        <v>0</v>
      </c>
      <c r="Q104" s="41">
        <f t="shared" si="4"/>
        <v>12012</v>
      </c>
      <c r="R104" s="41">
        <f t="shared" si="7"/>
        <v>12012</v>
      </c>
      <c r="S104" s="31" t="s">
        <v>409</v>
      </c>
      <c r="T104" s="31" t="s">
        <v>538</v>
      </c>
      <c r="U104" s="31" t="s">
        <v>504</v>
      </c>
      <c r="V104" s="31" t="s">
        <v>505</v>
      </c>
      <c r="W104" s="45">
        <v>44515</v>
      </c>
      <c r="X104" s="31" t="s">
        <v>450</v>
      </c>
      <c r="Y104" s="31" t="s">
        <v>450</v>
      </c>
      <c r="Z104" s="31" t="s">
        <v>450</v>
      </c>
    </row>
    <row r="105" spans="1:26" s="4" customFormat="1" ht="93.75" customHeight="1" x14ac:dyDescent="0.25">
      <c r="A105" s="31" t="s">
        <v>782</v>
      </c>
      <c r="B105" s="34" t="s">
        <v>288</v>
      </c>
      <c r="C105" s="34" t="s">
        <v>289</v>
      </c>
      <c r="D105" s="41">
        <v>0</v>
      </c>
      <c r="E105" s="41">
        <v>0</v>
      </c>
      <c r="F105" s="41">
        <v>0</v>
      </c>
      <c r="G105" s="41">
        <v>0</v>
      </c>
      <c r="H105" s="41">
        <v>0</v>
      </c>
      <c r="I105" s="32">
        <v>4576</v>
      </c>
      <c r="J105" s="32">
        <v>4957</v>
      </c>
      <c r="K105" s="32">
        <v>4957.33</v>
      </c>
      <c r="L105" s="32">
        <v>4194.67</v>
      </c>
      <c r="M105" s="41">
        <v>0</v>
      </c>
      <c r="N105" s="41">
        <v>0</v>
      </c>
      <c r="O105" s="41">
        <v>0</v>
      </c>
      <c r="P105" s="41">
        <v>0</v>
      </c>
      <c r="Q105" s="41">
        <f t="shared" si="4"/>
        <v>18685</v>
      </c>
      <c r="R105" s="41">
        <f t="shared" si="7"/>
        <v>18685</v>
      </c>
      <c r="S105" s="31" t="s">
        <v>407</v>
      </c>
      <c r="T105" s="53" t="s">
        <v>686</v>
      </c>
      <c r="U105" s="59" t="s">
        <v>818</v>
      </c>
      <c r="V105" s="47" t="s">
        <v>429</v>
      </c>
      <c r="W105" s="54">
        <v>44487</v>
      </c>
      <c r="X105" s="45">
        <v>44497</v>
      </c>
      <c r="Y105" s="31" t="s">
        <v>430</v>
      </c>
      <c r="Z105" s="31" t="s">
        <v>746</v>
      </c>
    </row>
    <row r="106" spans="1:26" s="4" customFormat="1" ht="76.5" customHeight="1" x14ac:dyDescent="0.25">
      <c r="A106" s="31" t="s">
        <v>290</v>
      </c>
      <c r="B106" s="34" t="s">
        <v>291</v>
      </c>
      <c r="C106" s="34" t="s">
        <v>292</v>
      </c>
      <c r="D106" s="41">
        <v>0</v>
      </c>
      <c r="E106" s="41">
        <v>0</v>
      </c>
      <c r="F106" s="41">
        <v>0</v>
      </c>
      <c r="G106" s="41">
        <v>0</v>
      </c>
      <c r="H106" s="41">
        <v>0</v>
      </c>
      <c r="I106" s="32">
        <v>12870</v>
      </c>
      <c r="J106" s="32">
        <v>14300</v>
      </c>
      <c r="K106" s="32">
        <v>14300</v>
      </c>
      <c r="L106" s="32">
        <v>14300</v>
      </c>
      <c r="M106" s="32">
        <v>14300</v>
      </c>
      <c r="N106" s="41">
        <v>0</v>
      </c>
      <c r="O106" s="32">
        <v>14300</v>
      </c>
      <c r="P106" s="41">
        <v>0</v>
      </c>
      <c r="Q106" s="41">
        <f t="shared" si="4"/>
        <v>84370</v>
      </c>
      <c r="R106" s="41">
        <f t="shared" si="7"/>
        <v>84370</v>
      </c>
      <c r="S106" s="31" t="s">
        <v>407</v>
      </c>
      <c r="T106" s="53" t="s">
        <v>682</v>
      </c>
      <c r="U106" s="31" t="s">
        <v>432</v>
      </c>
      <c r="V106" s="31" t="s">
        <v>817</v>
      </c>
      <c r="W106" s="45">
        <v>44481</v>
      </c>
      <c r="X106" s="45">
        <v>44497</v>
      </c>
      <c r="Y106" s="31" t="s">
        <v>433</v>
      </c>
      <c r="Z106" s="31" t="s">
        <v>450</v>
      </c>
    </row>
    <row r="107" spans="1:26" ht="30" customHeight="1" x14ac:dyDescent="0.25">
      <c r="A107" s="31" t="s">
        <v>190</v>
      </c>
      <c r="B107" s="34" t="s">
        <v>191</v>
      </c>
      <c r="C107" s="34" t="s">
        <v>192</v>
      </c>
      <c r="D107" s="41">
        <v>0</v>
      </c>
      <c r="E107" s="41">
        <v>0</v>
      </c>
      <c r="F107" s="41">
        <v>0</v>
      </c>
      <c r="G107" s="41">
        <v>0</v>
      </c>
      <c r="H107" s="41">
        <v>9438</v>
      </c>
      <c r="I107" s="41">
        <v>0</v>
      </c>
      <c r="J107" s="41">
        <v>0</v>
      </c>
      <c r="K107" s="41">
        <v>0</v>
      </c>
      <c r="L107" s="41">
        <v>0</v>
      </c>
      <c r="M107" s="41">
        <v>0</v>
      </c>
      <c r="N107" s="41">
        <v>0</v>
      </c>
      <c r="O107" s="41">
        <v>0</v>
      </c>
      <c r="P107" s="41">
        <v>0</v>
      </c>
      <c r="Q107" s="41">
        <f t="shared" si="4"/>
        <v>9438</v>
      </c>
      <c r="R107" s="41">
        <f t="shared" si="7"/>
        <v>9438</v>
      </c>
      <c r="S107" s="31" t="s">
        <v>409</v>
      </c>
      <c r="T107" s="31" t="s">
        <v>538</v>
      </c>
      <c r="U107" s="31" t="s">
        <v>758</v>
      </c>
      <c r="V107" s="31" t="s">
        <v>501</v>
      </c>
      <c r="W107" s="45">
        <v>44515</v>
      </c>
      <c r="X107" s="31" t="s">
        <v>450</v>
      </c>
      <c r="Y107" s="31" t="s">
        <v>450</v>
      </c>
      <c r="Z107" s="31" t="s">
        <v>450</v>
      </c>
    </row>
    <row r="108" spans="1:26" ht="60.75" customHeight="1" x14ac:dyDescent="0.25">
      <c r="A108" s="31" t="s">
        <v>768</v>
      </c>
      <c r="B108" s="34" t="s">
        <v>193</v>
      </c>
      <c r="C108" s="34" t="s">
        <v>194</v>
      </c>
      <c r="D108" s="41">
        <v>0</v>
      </c>
      <c r="E108" s="41">
        <v>0</v>
      </c>
      <c r="F108" s="41">
        <v>0</v>
      </c>
      <c r="G108" s="41">
        <v>0</v>
      </c>
      <c r="H108" s="41">
        <v>4004</v>
      </c>
      <c r="I108" s="41">
        <v>0</v>
      </c>
      <c r="J108" s="41">
        <v>0</v>
      </c>
      <c r="K108" s="41">
        <v>0</v>
      </c>
      <c r="L108" s="41">
        <v>0</v>
      </c>
      <c r="M108" s="41">
        <v>0</v>
      </c>
      <c r="N108" s="41">
        <v>0</v>
      </c>
      <c r="O108" s="41">
        <v>0</v>
      </c>
      <c r="P108" s="41">
        <v>0</v>
      </c>
      <c r="Q108" s="41">
        <f t="shared" si="4"/>
        <v>4004</v>
      </c>
      <c r="R108" s="41">
        <f t="shared" si="7"/>
        <v>4004</v>
      </c>
      <c r="S108" s="31" t="s">
        <v>407</v>
      </c>
      <c r="T108" s="71" t="s">
        <v>794</v>
      </c>
      <c r="U108" s="31" t="s">
        <v>578</v>
      </c>
      <c r="V108" s="31" t="s">
        <v>634</v>
      </c>
      <c r="W108" s="45">
        <v>44627</v>
      </c>
      <c r="X108" s="45">
        <v>44634</v>
      </c>
      <c r="Y108" s="31" t="s">
        <v>635</v>
      </c>
      <c r="Z108" s="31" t="s">
        <v>450</v>
      </c>
    </row>
    <row r="109" spans="1:26" ht="30" customHeight="1" x14ac:dyDescent="0.25">
      <c r="A109" s="31" t="s">
        <v>679</v>
      </c>
      <c r="B109" s="34" t="s">
        <v>293</v>
      </c>
      <c r="C109" s="34" t="s">
        <v>294</v>
      </c>
      <c r="D109" s="41">
        <v>0</v>
      </c>
      <c r="E109" s="41">
        <v>0</v>
      </c>
      <c r="F109" s="41">
        <v>0</v>
      </c>
      <c r="G109" s="41">
        <v>0</v>
      </c>
      <c r="H109" s="41">
        <v>0</v>
      </c>
      <c r="I109" s="32">
        <v>9615</v>
      </c>
      <c r="J109" s="32">
        <v>9963</v>
      </c>
      <c r="K109" s="32">
        <v>9152</v>
      </c>
      <c r="L109" s="32">
        <v>6101.33</v>
      </c>
      <c r="M109" s="41">
        <v>0</v>
      </c>
      <c r="N109" s="41">
        <v>0</v>
      </c>
      <c r="O109" s="41">
        <v>0</v>
      </c>
      <c r="P109" s="41">
        <v>0</v>
      </c>
      <c r="Q109" s="41">
        <f t="shared" si="4"/>
        <v>34831.33</v>
      </c>
      <c r="R109" s="41">
        <f t="shared" si="7"/>
        <v>34831.33</v>
      </c>
      <c r="S109" s="31" t="s">
        <v>409</v>
      </c>
      <c r="T109" s="31" t="s">
        <v>540</v>
      </c>
      <c r="U109" s="31" t="s">
        <v>753</v>
      </c>
      <c r="V109" s="31" t="s">
        <v>453</v>
      </c>
      <c r="W109" s="45">
        <v>44473</v>
      </c>
      <c r="X109" s="31" t="s">
        <v>450</v>
      </c>
      <c r="Y109" s="31" t="s">
        <v>450</v>
      </c>
      <c r="Z109" s="31" t="s">
        <v>450</v>
      </c>
    </row>
    <row r="110" spans="1:26" ht="29.25" customHeight="1" x14ac:dyDescent="0.25">
      <c r="A110" s="31" t="s">
        <v>295</v>
      </c>
      <c r="B110" s="34" t="s">
        <v>296</v>
      </c>
      <c r="C110" s="34" t="s">
        <v>297</v>
      </c>
      <c r="D110" s="41">
        <v>0</v>
      </c>
      <c r="E110" s="41">
        <v>0</v>
      </c>
      <c r="F110" s="41">
        <v>0</v>
      </c>
      <c r="G110" s="41">
        <v>0</v>
      </c>
      <c r="H110" s="41">
        <v>0</v>
      </c>
      <c r="I110" s="32">
        <v>8120</v>
      </c>
      <c r="J110" s="41">
        <v>0</v>
      </c>
      <c r="K110" s="41">
        <v>0</v>
      </c>
      <c r="L110" s="41">
        <v>0</v>
      </c>
      <c r="M110" s="41">
        <v>0</v>
      </c>
      <c r="N110" s="41">
        <v>0</v>
      </c>
      <c r="O110" s="41">
        <v>0</v>
      </c>
      <c r="P110" s="41">
        <v>0</v>
      </c>
      <c r="Q110" s="41">
        <f t="shared" si="4"/>
        <v>8120</v>
      </c>
      <c r="R110" s="41">
        <f t="shared" si="7"/>
        <v>8120</v>
      </c>
      <c r="S110" s="31" t="s">
        <v>409</v>
      </c>
      <c r="T110" s="31" t="s">
        <v>540</v>
      </c>
      <c r="U110" s="31" t="s">
        <v>514</v>
      </c>
      <c r="V110" s="31" t="s">
        <v>515</v>
      </c>
      <c r="W110" s="45">
        <v>44531</v>
      </c>
      <c r="X110" s="31" t="s">
        <v>450</v>
      </c>
      <c r="Y110" s="31" t="s">
        <v>450</v>
      </c>
      <c r="Z110" s="31" t="s">
        <v>450</v>
      </c>
    </row>
    <row r="111" spans="1:26" s="4" customFormat="1" ht="85.5" customHeight="1" x14ac:dyDescent="0.25">
      <c r="A111" s="31" t="s">
        <v>298</v>
      </c>
      <c r="B111" s="34" t="s">
        <v>299</v>
      </c>
      <c r="C111" s="34" t="s">
        <v>300</v>
      </c>
      <c r="D111" s="41">
        <v>0</v>
      </c>
      <c r="E111" s="41">
        <v>0</v>
      </c>
      <c r="F111" s="41">
        <v>0</v>
      </c>
      <c r="G111" s="41">
        <v>0</v>
      </c>
      <c r="H111" s="41">
        <v>0</v>
      </c>
      <c r="I111" s="32">
        <v>12870</v>
      </c>
      <c r="J111" s="32">
        <v>14300</v>
      </c>
      <c r="K111" s="32">
        <v>14300</v>
      </c>
      <c r="L111" s="32">
        <v>14300</v>
      </c>
      <c r="M111" s="32">
        <v>14300</v>
      </c>
      <c r="N111" s="41">
        <v>0</v>
      </c>
      <c r="O111" s="32">
        <v>14300</v>
      </c>
      <c r="P111" s="41">
        <v>0</v>
      </c>
      <c r="Q111" s="41">
        <f t="shared" si="4"/>
        <v>84370</v>
      </c>
      <c r="R111" s="41">
        <f t="shared" si="7"/>
        <v>84370</v>
      </c>
      <c r="S111" s="31" t="s">
        <v>407</v>
      </c>
      <c r="T111" s="53" t="s">
        <v>688</v>
      </c>
      <c r="U111" s="31" t="s">
        <v>431</v>
      </c>
      <c r="V111" s="31" t="s">
        <v>750</v>
      </c>
      <c r="W111" s="45">
        <v>44495</v>
      </c>
      <c r="X111" s="45">
        <v>44504</v>
      </c>
      <c r="Y111" s="46" t="s">
        <v>698</v>
      </c>
      <c r="Z111" s="31" t="s">
        <v>450</v>
      </c>
    </row>
    <row r="112" spans="1:26" ht="28.5" customHeight="1" x14ac:dyDescent="0.25">
      <c r="A112" s="31" t="s">
        <v>383</v>
      </c>
      <c r="B112" s="34" t="s">
        <v>384</v>
      </c>
      <c r="C112" s="34" t="s">
        <v>385</v>
      </c>
      <c r="D112" s="41">
        <v>0</v>
      </c>
      <c r="E112" s="41">
        <v>0</v>
      </c>
      <c r="F112" s="41">
        <v>0</v>
      </c>
      <c r="G112" s="41">
        <v>0</v>
      </c>
      <c r="H112" s="41">
        <v>0</v>
      </c>
      <c r="I112" s="41">
        <v>0</v>
      </c>
      <c r="J112" s="41">
        <v>0</v>
      </c>
      <c r="K112" s="41">
        <v>0</v>
      </c>
      <c r="L112" s="41">
        <v>0</v>
      </c>
      <c r="M112" s="32">
        <v>4576</v>
      </c>
      <c r="N112" s="41">
        <v>0</v>
      </c>
      <c r="O112" s="32">
        <v>3432</v>
      </c>
      <c r="P112" s="32">
        <v>3432</v>
      </c>
      <c r="Q112" s="41">
        <f t="shared" si="4"/>
        <v>11440</v>
      </c>
      <c r="R112" s="41">
        <f t="shared" si="7"/>
        <v>11440</v>
      </c>
      <c r="S112" s="31" t="s">
        <v>409</v>
      </c>
      <c r="T112" s="31" t="s">
        <v>539</v>
      </c>
      <c r="U112" s="31" t="s">
        <v>454</v>
      </c>
      <c r="V112" s="31" t="s">
        <v>752</v>
      </c>
      <c r="W112" s="45">
        <v>44475</v>
      </c>
      <c r="X112" s="31" t="s">
        <v>450</v>
      </c>
      <c r="Y112" s="31" t="s">
        <v>450</v>
      </c>
      <c r="Z112" s="31" t="s">
        <v>450</v>
      </c>
    </row>
    <row r="113" spans="1:26" ht="30" customHeight="1" x14ac:dyDescent="0.25">
      <c r="A113" s="31" t="s">
        <v>195</v>
      </c>
      <c r="B113" s="34" t="s">
        <v>196</v>
      </c>
      <c r="C113" s="34" t="s">
        <v>197</v>
      </c>
      <c r="D113" s="41">
        <v>0</v>
      </c>
      <c r="E113" s="41">
        <v>0</v>
      </c>
      <c r="F113" s="41">
        <v>0</v>
      </c>
      <c r="G113" s="41">
        <v>0</v>
      </c>
      <c r="H113" s="41">
        <v>94379.98</v>
      </c>
      <c r="I113" s="32">
        <v>31460</v>
      </c>
      <c r="J113" s="41">
        <v>45899</v>
      </c>
      <c r="K113" s="32">
        <v>31460</v>
      </c>
      <c r="L113" s="32">
        <v>51403.3</v>
      </c>
      <c r="M113" s="41"/>
      <c r="N113" s="41">
        <v>0</v>
      </c>
      <c r="O113" s="41">
        <v>0</v>
      </c>
      <c r="P113" s="41">
        <v>0</v>
      </c>
      <c r="Q113" s="41">
        <f t="shared" si="4"/>
        <v>254602.27999999997</v>
      </c>
      <c r="R113" s="41">
        <f t="shared" si="7"/>
        <v>254602.27999999997</v>
      </c>
      <c r="S113" s="31" t="s">
        <v>409</v>
      </c>
      <c r="T113" s="31" t="s">
        <v>541</v>
      </c>
      <c r="U113" s="31" t="s">
        <v>486</v>
      </c>
      <c r="V113" s="31" t="s">
        <v>487</v>
      </c>
      <c r="W113" s="45">
        <v>44498</v>
      </c>
      <c r="X113" s="31" t="s">
        <v>450</v>
      </c>
      <c r="Y113" s="31" t="s">
        <v>450</v>
      </c>
      <c r="Z113" s="31" t="s">
        <v>450</v>
      </c>
    </row>
    <row r="114" spans="1:26" ht="30" customHeight="1" x14ac:dyDescent="0.25">
      <c r="A114" s="31" t="s">
        <v>770</v>
      </c>
      <c r="B114" s="34" t="s">
        <v>363</v>
      </c>
      <c r="C114" s="34" t="s">
        <v>364</v>
      </c>
      <c r="D114" s="41">
        <v>0</v>
      </c>
      <c r="E114" s="41">
        <v>0</v>
      </c>
      <c r="F114" s="41">
        <v>0</v>
      </c>
      <c r="G114" s="41">
        <v>0</v>
      </c>
      <c r="H114" s="41">
        <v>0</v>
      </c>
      <c r="I114" s="41">
        <v>0</v>
      </c>
      <c r="J114" s="41">
        <v>0</v>
      </c>
      <c r="K114" s="41">
        <v>0</v>
      </c>
      <c r="L114" s="32">
        <v>12711.11</v>
      </c>
      <c r="M114" s="32">
        <v>19066.66</v>
      </c>
      <c r="N114" s="32">
        <v>19066.66</v>
      </c>
      <c r="O114" s="41">
        <v>0</v>
      </c>
      <c r="P114" s="41">
        <v>38133.32</v>
      </c>
      <c r="Q114" s="41">
        <f t="shared" si="4"/>
        <v>88977.75</v>
      </c>
      <c r="R114" s="41">
        <f t="shared" si="7"/>
        <v>88977.75</v>
      </c>
      <c r="S114" s="31" t="s">
        <v>409</v>
      </c>
      <c r="T114" s="31" t="s">
        <v>538</v>
      </c>
      <c r="U114" s="31" t="s">
        <v>769</v>
      </c>
      <c r="V114" s="31" t="s">
        <v>637</v>
      </c>
      <c r="W114" s="45">
        <v>44624</v>
      </c>
      <c r="X114" s="31" t="s">
        <v>450</v>
      </c>
      <c r="Y114" s="31" t="s">
        <v>450</v>
      </c>
      <c r="Z114" s="52" t="s">
        <v>747</v>
      </c>
    </row>
    <row r="115" spans="1:26" ht="95.25" customHeight="1" x14ac:dyDescent="0.25">
      <c r="A115" s="31" t="s">
        <v>302</v>
      </c>
      <c r="B115" s="34" t="s">
        <v>303</v>
      </c>
      <c r="C115" s="34" t="s">
        <v>304</v>
      </c>
      <c r="D115" s="41">
        <v>0</v>
      </c>
      <c r="E115" s="41">
        <v>0</v>
      </c>
      <c r="F115" s="41">
        <v>0</v>
      </c>
      <c r="G115" s="41">
        <v>0</v>
      </c>
      <c r="H115" s="41">
        <v>0</v>
      </c>
      <c r="I115" s="32">
        <v>6000</v>
      </c>
      <c r="J115" s="41">
        <v>28600</v>
      </c>
      <c r="K115" s="32">
        <v>14300</v>
      </c>
      <c r="L115" s="41">
        <v>0</v>
      </c>
      <c r="M115" s="41">
        <v>0</v>
      </c>
      <c r="N115" s="41">
        <v>0</v>
      </c>
      <c r="O115" s="41">
        <v>0</v>
      </c>
      <c r="P115" s="41">
        <v>0</v>
      </c>
      <c r="Q115" s="41">
        <f t="shared" si="4"/>
        <v>48900</v>
      </c>
      <c r="R115" s="41">
        <f t="shared" si="7"/>
        <v>48900</v>
      </c>
      <c r="S115" s="31" t="s">
        <v>407</v>
      </c>
      <c r="T115" s="53" t="s">
        <v>819</v>
      </c>
      <c r="U115" s="31" t="s">
        <v>520</v>
      </c>
      <c r="V115" s="31" t="s">
        <v>521</v>
      </c>
      <c r="W115" s="45">
        <v>44531</v>
      </c>
      <c r="X115" s="45">
        <v>44536</v>
      </c>
      <c r="Y115" s="46" t="s">
        <v>698</v>
      </c>
      <c r="Z115" s="31" t="s">
        <v>450</v>
      </c>
    </row>
    <row r="116" spans="1:26" ht="87.75" customHeight="1" x14ac:dyDescent="0.25">
      <c r="A116" s="31" t="s">
        <v>198</v>
      </c>
      <c r="B116" s="34" t="s">
        <v>199</v>
      </c>
      <c r="C116" s="34" t="s">
        <v>200</v>
      </c>
      <c r="D116" s="41">
        <v>0</v>
      </c>
      <c r="E116" s="41">
        <v>0</v>
      </c>
      <c r="F116" s="41">
        <v>0</v>
      </c>
      <c r="G116" s="41">
        <v>0</v>
      </c>
      <c r="H116" s="41">
        <v>42900</v>
      </c>
      <c r="I116" s="41">
        <v>14300</v>
      </c>
      <c r="J116" s="32">
        <v>14300</v>
      </c>
      <c r="K116" s="41">
        <v>0</v>
      </c>
      <c r="L116" s="41">
        <v>0</v>
      </c>
      <c r="M116" s="41">
        <v>0</v>
      </c>
      <c r="N116" s="41">
        <v>0</v>
      </c>
      <c r="O116" s="41">
        <v>0</v>
      </c>
      <c r="P116" s="41">
        <v>0</v>
      </c>
      <c r="Q116" s="41">
        <f t="shared" ref="Q116" si="8">SUM(D116:P116)</f>
        <v>71500</v>
      </c>
      <c r="R116" s="41">
        <f t="shared" si="7"/>
        <v>71500</v>
      </c>
      <c r="S116" s="31" t="s">
        <v>407</v>
      </c>
      <c r="T116" s="71" t="s">
        <v>795</v>
      </c>
      <c r="U116" s="31" t="s">
        <v>526</v>
      </c>
      <c r="V116" s="31" t="s">
        <v>525</v>
      </c>
      <c r="W116" s="45">
        <v>44588</v>
      </c>
      <c r="X116" s="45">
        <v>44636</v>
      </c>
      <c r="Y116" s="31" t="s">
        <v>697</v>
      </c>
      <c r="Z116" s="52" t="s">
        <v>746</v>
      </c>
    </row>
    <row r="117" spans="1:26" x14ac:dyDescent="0.25">
      <c r="A117" s="74"/>
      <c r="B117" s="4"/>
      <c r="C117" s="4"/>
      <c r="D117" s="4"/>
      <c r="E117" s="5"/>
      <c r="F117" s="4"/>
      <c r="G117" s="5"/>
      <c r="H117" s="5"/>
      <c r="I117" s="5"/>
      <c r="J117" s="5"/>
      <c r="K117" s="5"/>
      <c r="L117" s="5"/>
      <c r="M117" s="5"/>
      <c r="N117" s="5"/>
      <c r="O117" s="5"/>
      <c r="P117" s="5"/>
      <c r="Q117" s="5"/>
      <c r="R117" s="2"/>
    </row>
  </sheetData>
  <sortState xmlns:xlrd2="http://schemas.microsoft.com/office/spreadsheetml/2017/richdata2" ref="A2:R116">
    <sortCondition ref="A2:A116"/>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43B0F00-896F-4A9C-A44E-43C3B414B142}">
          <x14:formula1>
            <xm:f>'Tipo de Cargo'!$A$2:$A$8</xm:f>
          </x14:formula1>
          <xm:sqref>S1:S1048576</xm:sqref>
        </x14:dataValidation>
        <x14:dataValidation type="list" allowBlank="1" showInputMessage="1" showErrorMessage="1" xr:uid="{D9D36701-9599-4ACE-AF5B-5C219AC55144}">
          <x14:formula1>
            <xm:f>'Tipo de Cargo'!$C$2:$C$6</xm:f>
          </x14:formula1>
          <xm:sqref>Z1:Z1048576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9D7-C9C0-47F1-8979-58CE3D47735B}">
  <dimension ref="A1:R9"/>
  <sheetViews>
    <sheetView zoomScale="85" zoomScaleNormal="85" workbookViewId="0">
      <selection activeCell="G19" sqref="G19"/>
    </sheetView>
  </sheetViews>
  <sheetFormatPr baseColWidth="10" defaultRowHeight="15" x14ac:dyDescent="0.25"/>
  <cols>
    <col min="1" max="1" width="27.5703125" customWidth="1"/>
    <col min="2" max="2" width="25.140625" customWidth="1"/>
    <col min="3" max="3" width="20.7109375" style="29" customWidth="1"/>
    <col min="4" max="4" width="15.5703125" customWidth="1"/>
    <col min="5" max="5" width="11.28515625" customWidth="1"/>
    <col min="6" max="6" width="12.140625" style="2" customWidth="1"/>
    <col min="7" max="7" width="11.7109375" bestFit="1" customWidth="1"/>
    <col min="8" max="8" width="12.85546875" bestFit="1" customWidth="1"/>
    <col min="9" max="9" width="12.7109375" style="2" customWidth="1"/>
    <col min="10" max="10" width="12.5703125" style="2" customWidth="1"/>
    <col min="11" max="11" width="13.28515625" customWidth="1"/>
    <col min="12" max="12" width="14" bestFit="1" customWidth="1"/>
    <col min="13" max="13" width="14" customWidth="1"/>
    <col min="14" max="14" width="13.7109375" customWidth="1"/>
    <col min="15" max="16" width="14" bestFit="1" customWidth="1"/>
    <col min="17" max="18" width="15.7109375" bestFit="1" customWidth="1"/>
  </cols>
  <sheetData>
    <row r="1" spans="1:18" x14ac:dyDescent="0.25">
      <c r="A1" s="7" t="s">
        <v>0</v>
      </c>
      <c r="B1" s="7" t="s">
        <v>1</v>
      </c>
      <c r="C1" s="7" t="s">
        <v>2</v>
      </c>
      <c r="D1" s="8" t="s">
        <v>3</v>
      </c>
      <c r="E1" s="9" t="s">
        <v>4</v>
      </c>
      <c r="F1" s="10" t="s">
        <v>5</v>
      </c>
      <c r="G1" s="9" t="s">
        <v>6</v>
      </c>
      <c r="H1" s="9" t="s">
        <v>7</v>
      </c>
      <c r="I1" s="10" t="s">
        <v>8</v>
      </c>
      <c r="J1" s="10" t="s">
        <v>9</v>
      </c>
      <c r="K1" s="9" t="s">
        <v>10</v>
      </c>
      <c r="L1" s="9" t="s">
        <v>11</v>
      </c>
      <c r="M1" s="9" t="s">
        <v>12</v>
      </c>
      <c r="N1" s="9" t="s">
        <v>13</v>
      </c>
      <c r="O1" s="9" t="s">
        <v>14</v>
      </c>
      <c r="P1" s="9" t="s">
        <v>15</v>
      </c>
      <c r="Q1" s="11" t="s">
        <v>16</v>
      </c>
      <c r="R1" s="12" t="s">
        <v>17</v>
      </c>
    </row>
    <row r="2" spans="1:18" ht="86.25" x14ac:dyDescent="0.25">
      <c r="A2" s="13" t="s">
        <v>124</v>
      </c>
      <c r="B2" s="20" t="s">
        <v>450</v>
      </c>
      <c r="C2" s="20" t="s">
        <v>450</v>
      </c>
      <c r="D2" s="15">
        <v>0</v>
      </c>
      <c r="E2" s="15">
        <v>0</v>
      </c>
      <c r="F2" s="15">
        <v>0</v>
      </c>
      <c r="G2" s="15">
        <v>0</v>
      </c>
      <c r="H2" s="16">
        <v>77983</v>
      </c>
      <c r="I2" s="16">
        <v>253498</v>
      </c>
      <c r="J2" s="16">
        <v>160507</v>
      </c>
      <c r="K2" s="16">
        <v>131244</v>
      </c>
      <c r="L2" s="16">
        <v>87775</v>
      </c>
      <c r="M2" s="16">
        <v>108931</v>
      </c>
      <c r="N2" s="16">
        <v>106655</v>
      </c>
      <c r="O2" s="16">
        <v>34842</v>
      </c>
      <c r="P2" s="15">
        <v>0</v>
      </c>
      <c r="Q2" s="15">
        <f>SUM(D2:P2)</f>
        <v>961435</v>
      </c>
      <c r="R2" s="15">
        <f>D2+Q2</f>
        <v>961435</v>
      </c>
    </row>
    <row r="3" spans="1:18" ht="43.5" x14ac:dyDescent="0.25">
      <c r="A3" s="13" t="s">
        <v>40</v>
      </c>
      <c r="B3" s="20" t="s">
        <v>450</v>
      </c>
      <c r="C3" s="71" t="s">
        <v>743</v>
      </c>
      <c r="D3" s="15">
        <v>0</v>
      </c>
      <c r="E3" s="15">
        <v>0</v>
      </c>
      <c r="F3" s="17">
        <v>8841</v>
      </c>
      <c r="G3" s="15">
        <v>0</v>
      </c>
      <c r="H3" s="15">
        <v>0</v>
      </c>
      <c r="I3" s="15">
        <v>0</v>
      </c>
      <c r="J3" s="15">
        <v>0</v>
      </c>
      <c r="K3" s="15">
        <v>0</v>
      </c>
      <c r="L3" s="15">
        <v>0</v>
      </c>
      <c r="M3" s="15">
        <v>0</v>
      </c>
      <c r="N3" s="15">
        <v>0</v>
      </c>
      <c r="O3" s="15">
        <v>0</v>
      </c>
      <c r="P3" s="15">
        <v>0</v>
      </c>
      <c r="Q3" s="15">
        <f t="shared" ref="Q3:Q8" si="0">SUM(D3:P3)</f>
        <v>8841</v>
      </c>
      <c r="R3" s="15">
        <f t="shared" ref="R3:R8" si="1">D3+Q3</f>
        <v>8841</v>
      </c>
    </row>
    <row r="4" spans="1:18" ht="43.5" x14ac:dyDescent="0.25">
      <c r="A4" s="13" t="s">
        <v>42</v>
      </c>
      <c r="B4" s="14" t="s">
        <v>43</v>
      </c>
      <c r="C4" s="71" t="s">
        <v>742</v>
      </c>
      <c r="D4" s="15">
        <v>0</v>
      </c>
      <c r="E4" s="15">
        <v>0</v>
      </c>
      <c r="F4" s="15">
        <v>18000</v>
      </c>
      <c r="G4" s="15">
        <v>0</v>
      </c>
      <c r="H4" s="15">
        <v>0</v>
      </c>
      <c r="I4" s="15">
        <v>0</v>
      </c>
      <c r="J4" s="15">
        <v>0</v>
      </c>
      <c r="K4" s="15">
        <v>0</v>
      </c>
      <c r="L4" s="15">
        <v>0</v>
      </c>
      <c r="M4" s="15">
        <v>0</v>
      </c>
      <c r="N4" s="15">
        <v>0</v>
      </c>
      <c r="O4" s="15">
        <v>0</v>
      </c>
      <c r="P4" s="15">
        <v>0</v>
      </c>
      <c r="Q4" s="15">
        <f t="shared" si="0"/>
        <v>18000</v>
      </c>
      <c r="R4" s="15">
        <f t="shared" si="1"/>
        <v>18000</v>
      </c>
    </row>
    <row r="5" spans="1:18" ht="43.5" x14ac:dyDescent="0.25">
      <c r="A5" s="18" t="s">
        <v>22</v>
      </c>
      <c r="B5" s="20" t="s">
        <v>450</v>
      </c>
      <c r="C5" s="20" t="s">
        <v>450</v>
      </c>
      <c r="D5" s="15">
        <v>0</v>
      </c>
      <c r="E5" s="19">
        <v>31.5</v>
      </c>
      <c r="F5" s="16">
        <v>103.5</v>
      </c>
      <c r="G5" s="16">
        <v>202.5</v>
      </c>
      <c r="H5" s="16">
        <v>396</v>
      </c>
      <c r="I5" s="16">
        <v>513</v>
      </c>
      <c r="J5" s="16">
        <v>364.5</v>
      </c>
      <c r="K5" s="16">
        <v>229.5</v>
      </c>
      <c r="L5" s="16">
        <v>355.5</v>
      </c>
      <c r="M5" s="16">
        <v>229.5</v>
      </c>
      <c r="N5" s="16">
        <v>108</v>
      </c>
      <c r="O5" s="16">
        <v>207</v>
      </c>
      <c r="P5" s="16">
        <v>238.5</v>
      </c>
      <c r="Q5" s="15">
        <f t="shared" si="0"/>
        <v>2979</v>
      </c>
      <c r="R5" s="15">
        <f t="shared" si="1"/>
        <v>2979</v>
      </c>
    </row>
    <row r="6" spans="1:18" x14ac:dyDescent="0.25">
      <c r="A6" s="14" t="s">
        <v>21</v>
      </c>
      <c r="B6" s="20" t="s">
        <v>450</v>
      </c>
      <c r="C6" s="20" t="s">
        <v>450</v>
      </c>
      <c r="D6" s="16">
        <v>77.94</v>
      </c>
      <c r="E6" s="19">
        <v>2164.02</v>
      </c>
      <c r="F6" s="16">
        <v>3028.55</v>
      </c>
      <c r="G6" s="16">
        <v>3117.69</v>
      </c>
      <c r="H6" s="16">
        <v>2718.91</v>
      </c>
      <c r="I6" s="16">
        <v>1734.61</v>
      </c>
      <c r="J6" s="16">
        <v>1168.1400000000001</v>
      </c>
      <c r="K6" s="16">
        <v>2692.54</v>
      </c>
      <c r="L6" s="16">
        <v>2794.71</v>
      </c>
      <c r="M6" s="16">
        <v>2717.45</v>
      </c>
      <c r="N6" s="16">
        <v>971.62</v>
      </c>
      <c r="O6" s="16">
        <v>1029.8900000000001</v>
      </c>
      <c r="P6" s="16">
        <v>1224</v>
      </c>
      <c r="Q6" s="15">
        <f t="shared" si="0"/>
        <v>25440.07</v>
      </c>
      <c r="R6" s="15">
        <f t="shared" si="1"/>
        <v>25518.01</v>
      </c>
    </row>
    <row r="7" spans="1:18" ht="43.5" x14ac:dyDescent="0.25">
      <c r="A7" s="18" t="s">
        <v>35</v>
      </c>
      <c r="B7" s="20" t="s">
        <v>450</v>
      </c>
      <c r="C7" s="20" t="s">
        <v>450</v>
      </c>
      <c r="D7" s="15">
        <v>0</v>
      </c>
      <c r="E7" s="19">
        <v>5.04</v>
      </c>
      <c r="F7" s="16">
        <v>16.559999999999999</v>
      </c>
      <c r="G7" s="16">
        <v>32.4</v>
      </c>
      <c r="H7" s="16">
        <v>63.36</v>
      </c>
      <c r="I7" s="16">
        <v>82.08</v>
      </c>
      <c r="J7" s="16">
        <v>58.32</v>
      </c>
      <c r="K7" s="16">
        <v>36.72</v>
      </c>
      <c r="L7" s="16">
        <v>56.88</v>
      </c>
      <c r="M7" s="16">
        <v>36.72</v>
      </c>
      <c r="N7" s="16">
        <v>17.28</v>
      </c>
      <c r="O7" s="16">
        <v>33.119999999999997</v>
      </c>
      <c r="P7" s="16">
        <v>38.159999999999997</v>
      </c>
      <c r="Q7" s="15">
        <f t="shared" si="0"/>
        <v>476.64</v>
      </c>
      <c r="R7" s="15">
        <f t="shared" si="1"/>
        <v>476.64</v>
      </c>
    </row>
    <row r="8" spans="1:18" x14ac:dyDescent="0.25">
      <c r="A8" s="14" t="s">
        <v>301</v>
      </c>
      <c r="B8" s="20" t="s">
        <v>450</v>
      </c>
      <c r="C8" s="20" t="s">
        <v>450</v>
      </c>
      <c r="D8" s="15">
        <v>0</v>
      </c>
      <c r="E8" s="15">
        <v>0</v>
      </c>
      <c r="F8" s="15">
        <v>0</v>
      </c>
      <c r="G8" s="15">
        <v>0</v>
      </c>
      <c r="H8" s="15">
        <v>0</v>
      </c>
      <c r="I8" s="15">
        <v>289929</v>
      </c>
      <c r="J8" s="15">
        <v>378145</v>
      </c>
      <c r="K8" s="16">
        <v>126945</v>
      </c>
      <c r="L8" s="16">
        <v>829748</v>
      </c>
      <c r="M8" s="16">
        <v>598372.88</v>
      </c>
      <c r="N8" s="16">
        <v>611901.6</v>
      </c>
      <c r="O8" s="16">
        <v>633321.5</v>
      </c>
      <c r="P8" s="16">
        <v>401748</v>
      </c>
      <c r="Q8" s="15">
        <f t="shared" si="0"/>
        <v>3870110.98</v>
      </c>
      <c r="R8" s="15">
        <f t="shared" si="1"/>
        <v>3870110.98</v>
      </c>
    </row>
    <row r="9" spans="1:18" x14ac:dyDescent="0.25">
      <c r="A9" s="4"/>
      <c r="B9" s="4"/>
      <c r="D9" s="2"/>
      <c r="E9" s="2"/>
      <c r="G9" s="2"/>
      <c r="H9" s="2"/>
      <c r="J9" s="3"/>
      <c r="K9" s="2"/>
      <c r="L9" s="2"/>
      <c r="M9" s="2"/>
      <c r="N9" s="2"/>
      <c r="O9" s="2"/>
      <c r="P9" s="2"/>
      <c r="Q9" s="2"/>
      <c r="R9" s="2"/>
    </row>
  </sheetData>
  <sortState xmlns:xlrd2="http://schemas.microsoft.com/office/spreadsheetml/2017/richdata2" ref="A2:R9">
    <sortCondition ref="A2:A9"/>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DB745-01E3-4B27-94F0-EF2E807B6B71}">
  <dimension ref="A1:C8"/>
  <sheetViews>
    <sheetView workbookViewId="0">
      <selection activeCell="D8" sqref="D8"/>
    </sheetView>
  </sheetViews>
  <sheetFormatPr baseColWidth="10" defaultRowHeight="15" x14ac:dyDescent="0.25"/>
  <cols>
    <col min="1" max="1" width="30.7109375" customWidth="1"/>
    <col min="3" max="3" width="21.7109375" customWidth="1"/>
  </cols>
  <sheetData>
    <row r="1" spans="1:3" x14ac:dyDescent="0.25">
      <c r="A1" s="6" t="s">
        <v>405</v>
      </c>
      <c r="C1" s="6" t="s">
        <v>744</v>
      </c>
    </row>
    <row r="2" spans="1:3" x14ac:dyDescent="0.25">
      <c r="A2" t="s">
        <v>407</v>
      </c>
      <c r="C2" t="s">
        <v>745</v>
      </c>
    </row>
    <row r="3" spans="1:3" x14ac:dyDescent="0.25">
      <c r="A3" t="s">
        <v>406</v>
      </c>
      <c r="C3" t="s">
        <v>746</v>
      </c>
    </row>
    <row r="4" spans="1:3" x14ac:dyDescent="0.25">
      <c r="A4" t="s">
        <v>408</v>
      </c>
      <c r="C4" t="s">
        <v>450</v>
      </c>
    </row>
    <row r="5" spans="1:3" x14ac:dyDescent="0.25">
      <c r="A5" t="s">
        <v>409</v>
      </c>
      <c r="C5" t="s">
        <v>747</v>
      </c>
    </row>
    <row r="6" spans="1:3" x14ac:dyDescent="0.25">
      <c r="A6" t="s">
        <v>545</v>
      </c>
      <c r="C6" t="s">
        <v>774</v>
      </c>
    </row>
    <row r="7" spans="1:3" x14ac:dyDescent="0.25">
      <c r="A7" t="s">
        <v>546</v>
      </c>
    </row>
    <row r="8" spans="1:3" x14ac:dyDescent="0.25">
      <c r="A8" t="s">
        <v>547</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3A0052790D7749A9B194C9F81E6723" ma:contentTypeVersion="15" ma:contentTypeDescription="Crear nuevo documento." ma:contentTypeScope="" ma:versionID="b01248c76e5f485f5e784b04b3ea41a4">
  <xsd:schema xmlns:xsd="http://www.w3.org/2001/XMLSchema" xmlns:xs="http://www.w3.org/2001/XMLSchema" xmlns:p="http://schemas.microsoft.com/office/2006/metadata/properties" xmlns:ns2="91f1618d-99a5-4675-b3ad-f64d35c56766" xmlns:ns3="0548674a-8c8e-461f-9789-3afdb685f212" targetNamespace="http://schemas.microsoft.com/office/2006/metadata/properties" ma:root="true" ma:fieldsID="d8232ffe009b4ded35b59293875bbcfe" ns2:_="" ns3:_="">
    <xsd:import namespace="91f1618d-99a5-4675-b3ad-f64d35c56766"/>
    <xsd:import namespace="0548674a-8c8e-461f-9789-3afdb685f2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1618d-99a5-4675-b3ad-f64d35c56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b5fe629f-dcd0-4f79-bd36-f65a702dfa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48674a-8c8e-461f-9789-3afdb685f2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463c2b-d65f-4673-a5f0-26db3eb3a53f}" ma:internalName="TaxCatchAll" ma:showField="CatchAllData" ma:web="0548674a-8c8e-461f-9789-3afdb685f2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f1618d-99a5-4675-b3ad-f64d35c56766">
      <Terms xmlns="http://schemas.microsoft.com/office/infopath/2007/PartnerControls"/>
    </lcf76f155ced4ddcb4097134ff3c332f>
    <TaxCatchAll xmlns="0548674a-8c8e-461f-9789-3afdb685f212" xsi:nil="true"/>
  </documentManagement>
</p:properties>
</file>

<file path=customXml/itemProps1.xml><?xml version="1.0" encoding="utf-8"?>
<ds:datastoreItem xmlns:ds="http://schemas.openxmlformats.org/officeDocument/2006/customXml" ds:itemID="{CD88B62D-1FA0-4CF9-9D5D-579CC2DC6832}"/>
</file>

<file path=customXml/itemProps2.xml><?xml version="1.0" encoding="utf-8"?>
<ds:datastoreItem xmlns:ds="http://schemas.openxmlformats.org/officeDocument/2006/customXml" ds:itemID="{27DD0E7D-FCC8-4BA4-803C-A3172D922EA4}">
  <ds:schemaRefs>
    <ds:schemaRef ds:uri="http://schemas.microsoft.com/sharepoint/v3/contenttype/forms"/>
  </ds:schemaRefs>
</ds:datastoreItem>
</file>

<file path=customXml/itemProps3.xml><?xml version="1.0" encoding="utf-8"?>
<ds:datastoreItem xmlns:ds="http://schemas.openxmlformats.org/officeDocument/2006/customXml" ds:itemID="{924A55C0-2129-41E3-899B-621F21538B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 Morales</vt:lpstr>
      <vt:lpstr>P. Físicas</vt:lpstr>
      <vt:lpstr>CHEQUES, IMP, COM, ISR</vt:lpstr>
      <vt:lpstr>Tipo de Cargo</vt:lpstr>
      <vt:lpstr>'P. Físicas'!_Hlk94034412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cp:lastPrinted>2022-05-06T19:00:25Z</cp:lastPrinted>
  <dcterms:created xsi:type="dcterms:W3CDTF">2022-02-18T21:37:26Z</dcterms:created>
  <dcterms:modified xsi:type="dcterms:W3CDTF">2022-07-19T22:07:42Z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0x010100963A0052790D7749A9B194C9F81E6723</vt:lpwstr>
  </property>
</Properties>
</file>