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gallardo\Documents\2022\PAAASINE 2022\"/>
    </mc:Choice>
  </mc:AlternateContent>
  <bookViews>
    <workbookView xWindow="0" yWindow="0" windowWidth="28800" windowHeight="12300"/>
  </bookViews>
  <sheets>
    <sheet name="MAYO2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MAYO22!$A$9:$AD$105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MAYO22!$9:$9</definedName>
    <definedName name="Unid_Medida">'[1]hoja oculta'!$M$2:$M$49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  <c r="R52" i="1"/>
  <c r="W52" i="1" s="1"/>
  <c r="R51" i="1"/>
  <c r="W51" i="1" s="1"/>
  <c r="R50" i="1"/>
  <c r="W50" i="1" s="1"/>
  <c r="R49" i="1"/>
  <c r="W49" i="1" s="1"/>
  <c r="R48" i="1"/>
  <c r="W48" i="1" s="1"/>
  <c r="R47" i="1"/>
  <c r="W47" i="1" s="1"/>
  <c r="R46" i="1"/>
  <c r="W46" i="1" s="1"/>
  <c r="R45" i="1"/>
  <c r="R44" i="1"/>
  <c r="W44" i="1" s="1"/>
  <c r="R43" i="1"/>
  <c r="W43" i="1" s="1"/>
  <c r="W66" i="1"/>
  <c r="W63" i="1"/>
  <c r="W61" i="1"/>
  <c r="W59" i="1"/>
  <c r="W55" i="1"/>
  <c r="W53" i="1"/>
  <c r="W45" i="1"/>
  <c r="R41" i="1"/>
  <c r="W41" i="1" s="1"/>
  <c r="R39" i="1"/>
  <c r="R37" i="1"/>
  <c r="W37" i="1" s="1"/>
  <c r="R35" i="1"/>
  <c r="R34" i="1"/>
  <c r="W34" i="1" s="1"/>
  <c r="R32" i="1"/>
  <c r="R31" i="1"/>
  <c r="R30" i="1"/>
  <c r="R29" i="1"/>
  <c r="R28" i="1"/>
  <c r="W28" i="1" s="1"/>
  <c r="R27" i="1"/>
  <c r="W27" i="1" s="1"/>
  <c r="R25" i="1"/>
  <c r="W25" i="1" s="1"/>
  <c r="R24" i="1"/>
  <c r="W24" i="1" s="1"/>
  <c r="R23" i="1"/>
  <c r="R22" i="1"/>
  <c r="W22" i="1" s="1"/>
  <c r="R20" i="1"/>
  <c r="R19" i="1"/>
  <c r="W19" i="1" s="1"/>
  <c r="R18" i="1"/>
  <c r="W18" i="1" s="1"/>
  <c r="R12" i="1"/>
  <c r="W12" i="1" s="1"/>
  <c r="R13" i="1"/>
  <c r="W13" i="1" s="1"/>
  <c r="R14" i="1"/>
  <c r="W14" i="1" s="1"/>
  <c r="R15" i="1"/>
  <c r="R16" i="1"/>
  <c r="R11" i="1"/>
  <c r="W11" i="1" s="1"/>
  <c r="W15" i="1"/>
  <c r="W16" i="1"/>
  <c r="W20" i="1"/>
  <c r="W23" i="1"/>
  <c r="W29" i="1"/>
  <c r="W30" i="1"/>
  <c r="W31" i="1"/>
  <c r="W32" i="1"/>
  <c r="W35" i="1"/>
  <c r="W39" i="1"/>
  <c r="W57" i="1"/>
  <c r="W58" i="1"/>
  <c r="W60" i="1"/>
  <c r="W62" i="1"/>
  <c r="W64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R105" i="1" l="1"/>
  <c r="P105" i="1"/>
  <c r="R103" i="1"/>
  <c r="P103" i="1"/>
  <c r="R94" i="1"/>
  <c r="P94" i="1"/>
  <c r="R92" i="1"/>
  <c r="P92" i="1"/>
  <c r="R90" i="1"/>
  <c r="P90" i="1"/>
  <c r="R88" i="1"/>
  <c r="P88" i="1"/>
  <c r="R84" i="1"/>
  <c r="P84" i="1"/>
  <c r="R79" i="1"/>
  <c r="P79" i="1"/>
  <c r="R76" i="1"/>
  <c r="P76" i="1"/>
  <c r="R74" i="1"/>
  <c r="P74" i="1"/>
  <c r="R71" i="1"/>
  <c r="P71" i="1"/>
  <c r="R69" i="1"/>
  <c r="P69" i="1"/>
  <c r="R67" i="1"/>
  <c r="W67" i="1" s="1"/>
  <c r="P67" i="1"/>
  <c r="R65" i="1"/>
  <c r="W65" i="1" s="1"/>
  <c r="P65" i="1"/>
  <c r="R56" i="1"/>
  <c r="W56" i="1" s="1"/>
  <c r="P56" i="1"/>
  <c r="R54" i="1"/>
  <c r="W54" i="1" s="1"/>
  <c r="P54" i="1"/>
  <c r="R42" i="1"/>
  <c r="W42" i="1" s="1"/>
  <c r="P42" i="1"/>
  <c r="R40" i="1"/>
  <c r="W40" i="1" s="1"/>
  <c r="P40" i="1"/>
  <c r="R38" i="1"/>
  <c r="W38" i="1" s="1"/>
  <c r="P38" i="1"/>
  <c r="R36" i="1"/>
  <c r="W36" i="1" s="1"/>
  <c r="P36" i="1"/>
  <c r="R33" i="1"/>
  <c r="W33" i="1" s="1"/>
  <c r="P33" i="1"/>
  <c r="R26" i="1"/>
  <c r="W26" i="1" s="1"/>
  <c r="P26" i="1"/>
  <c r="R21" i="1"/>
  <c r="W21" i="1" s="1"/>
  <c r="P21" i="1"/>
  <c r="R17" i="1"/>
  <c r="W17" i="1" s="1"/>
  <c r="P17" i="1"/>
  <c r="W106" i="1" l="1"/>
  <c r="R106" i="1"/>
  <c r="S106" i="1"/>
  <c r="T106" i="1"/>
  <c r="U106" i="1"/>
  <c r="X106" i="1"/>
  <c r="Y106" i="1"/>
  <c r="Z106" i="1"/>
  <c r="AA106" i="1"/>
  <c r="AC106" i="1"/>
  <c r="AD106" i="1"/>
  <c r="AB106" i="1" l="1"/>
  <c r="V106" i="1"/>
</calcChain>
</file>

<file path=xl/sharedStrings.xml><?xml version="1.0" encoding="utf-8"?>
<sst xmlns="http://schemas.openxmlformats.org/spreadsheetml/2006/main" count="849" uniqueCount="137">
  <si>
    <t>Dirección Ejecutiva de Administración</t>
  </si>
  <si>
    <t>Dirección de Recursos Materiales y Servicios</t>
  </si>
  <si>
    <t>Subdirección de Adquisiciones</t>
  </si>
  <si>
    <t>Órgano</t>
  </si>
  <si>
    <t>UR Presp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</si>
  <si>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</si>
  <si>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</si>
  <si>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</si>
  <si>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</si>
  <si>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</si>
  <si>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</si>
  <si>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</si>
  <si>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</si>
  <si>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</si>
  <si>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</si>
  <si>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</si>
  <si>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</si>
  <si>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</si>
  <si>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</si>
  <si>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</si>
  <si>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</si>
  <si>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</si>
  <si>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</si>
  <si>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</si>
  <si>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</si>
  <si>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</si>
  <si>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</si>
  <si>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</si>
  <si>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</si>
  <si>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</si>
  <si>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</si>
  <si>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</si>
  <si>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</si>
  <si>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JLHGO</t>
  </si>
  <si>
    <t>HG00</t>
  </si>
  <si>
    <t>001</t>
  </si>
  <si>
    <t>M001</t>
  </si>
  <si>
    <t>BD00OD01</t>
  </si>
  <si>
    <t>materiales y utiles de oficina</t>
  </si>
  <si>
    <t>ADJUDICACIÓN DIRECTA</t>
  </si>
  <si>
    <t>PAQUETE</t>
  </si>
  <si>
    <t>SOBRE DE PAPEL PARA CD/DVD</t>
  </si>
  <si>
    <t>Materiales y utiles para el procesamiento en equipos y bienes informáticos</t>
  </si>
  <si>
    <t xml:space="preserve"> Materiales complementarios </t>
  </si>
  <si>
    <t>SERVICIO</t>
  </si>
  <si>
    <t>BD00OD02</t>
  </si>
  <si>
    <t>Servicio de agua</t>
  </si>
  <si>
    <t>Servicio Telefónico Convencional</t>
  </si>
  <si>
    <t>B00OD01</t>
  </si>
  <si>
    <t>21101001-0008</t>
  </si>
  <si>
    <t>22104001-0075</t>
  </si>
  <si>
    <t>ALIMENTOS</t>
  </si>
  <si>
    <t>Programa Anual de Adquisiciones, Arrendamientos y Servicios del INE  2022 (PAAASINE)</t>
  </si>
  <si>
    <t>21100081-0090</t>
  </si>
  <si>
    <t>21101001-0169</t>
  </si>
  <si>
    <t>21100066-0004</t>
  </si>
  <si>
    <t>ETIQUETA P/ROTULAR (C.D.)</t>
  </si>
  <si>
    <t>PASTA O CUBIERTA PARA ENGARGOLAR T/C</t>
  </si>
  <si>
    <t>ARILLO METALICO 1/4 "</t>
  </si>
  <si>
    <t>Pieza</t>
  </si>
  <si>
    <t>JUEGO</t>
  </si>
  <si>
    <t>21400004-0005</t>
  </si>
  <si>
    <t>DISCO COMPACTO GRABABLE 80 MIN 700 MB</t>
  </si>
  <si>
    <t>Productos alimenticios para el personal en las
instalaciones de las Unidades Responsables</t>
  </si>
  <si>
    <t>22104001-0127</t>
  </si>
  <si>
    <t>AGUA PURIFICADA DE 600 ML</t>
  </si>
  <si>
    <t>Productos alimenticios para el personal derivado de
actividades extraordinarias</t>
  </si>
  <si>
    <t>22106001-0003</t>
  </si>
  <si>
    <t>Vidrio y productos de vidrio</t>
  </si>
  <si>
    <t>24500002-0001</t>
  </si>
  <si>
    <t>24800008-0001</t>
  </si>
  <si>
    <t>LONA</t>
  </si>
  <si>
    <t>Plaguicidas, abonos y fertilizantes</t>
  </si>
  <si>
    <t>25200001-0001</t>
  </si>
  <si>
    <t>INSECTICIDA</t>
  </si>
  <si>
    <t>Materiales, accesorios y suministros médicos</t>
  </si>
  <si>
    <t>25401001-0142</t>
  </si>
  <si>
    <t>CUBREBOCAS</t>
  </si>
  <si>
    <t>Vestuario y uniformes</t>
  </si>
  <si>
    <t>27101001-0009</t>
  </si>
  <si>
    <t>BLUSA CASUAL MANGA LARGA</t>
  </si>
  <si>
    <t>27101001-0008</t>
  </si>
  <si>
    <t>BLUSA CASUAL MANGA CORTA</t>
  </si>
  <si>
    <t>27100013-0005</t>
  </si>
  <si>
    <t>PLAYERA TIPO POLO</t>
  </si>
  <si>
    <t>27100008-0001</t>
  </si>
  <si>
    <t>CHALECO</t>
  </si>
  <si>
    <t>27101001-0011</t>
  </si>
  <si>
    <t>CAMISA CASUAL MANGA LARGA</t>
  </si>
  <si>
    <t>27101001-0010</t>
  </si>
  <si>
    <t>CAMISA CASUAL MANGA CORTA</t>
  </si>
  <si>
    <t>SERVICIO DE TELEFONIA HG00</t>
  </si>
  <si>
    <t>SERVICIO DE TELEFONIA HG01</t>
  </si>
  <si>
    <t>SERVICIO DE TELEFONIA HG02</t>
  </si>
  <si>
    <t>SERVICIO DE TELEFONIA HG03</t>
  </si>
  <si>
    <t>SERVICIO DE TELEFONIA HG04</t>
  </si>
  <si>
    <t>SERVICIO DE TELEFONIA HG05</t>
  </si>
  <si>
    <t>SERVICIO DE TELEFONIA HG06</t>
  </si>
  <si>
    <t>SERVICIO DE TELEFONIA HG07</t>
  </si>
  <si>
    <t>Arrendamiento de edificios y locales</t>
  </si>
  <si>
    <t>Arrendamiento de equipo de telecomunicaciones</t>
  </si>
  <si>
    <t>SERVICIO DE ARRENDAMIENTO DE EQUIPO DE TELECOMUNICACIONES FORO ESTATAL DE DISTRITACION EN HIDALGO 2021-2023</t>
  </si>
  <si>
    <t>Arrendamiento de maquinaria y equipo</t>
  </si>
  <si>
    <t>SERVICIO DE FOTOCOPIADO CORRESPONDIENTE AL MES DE MAYO 2022 PARA LA JUNTA LOCAL EJECUTIVA</t>
  </si>
  <si>
    <t>Otros arrendamientos</t>
  </si>
  <si>
    <t>SERVICIO DE ARRENDAMIENTO EQUIPO DE SONIDO PERIFERICOS Y MEZCLADORA CON MICROFONOS INALAMBRICOS "PROTOCOLO DE ATENCION A VICTIMAS Y ANALISIS DE RIESGOS EN VIOLENCIA POLITICA CON RAZON DE GENERO"</t>
  </si>
  <si>
    <t>ARRENDAMIENTO DE EQUIPO DE SONIDO INCLUYE PERIFERICOS Y MEZCLADORA CON MICROFONOS INALAMBRICOS</t>
  </si>
  <si>
    <t>Otros servicios comerciales</t>
  </si>
  <si>
    <t>SERVICIO DE IMPRESIÓN Y ELABORACIÓN DE ACTAS DE ESCRUTINIO Y CÓMPUTO PARA SIMULACROS PEL 2022</t>
  </si>
  <si>
    <t>Impresión y elaboración de material informativo derivado
de la operación y administración de las Unidades
Responsables</t>
  </si>
  <si>
    <t>ADQUISICION DE LONA IMPRESA "REUNION INFORMATIVA Y CONSULTIVA"</t>
  </si>
  <si>
    <t>IMPRESIÓN Y ELABORACIÓN DE MATERIAL INFORMATIVO CARTEL DE LA CONSULTA PREVIA, LIBRE E INFORMADA A PUEBLOS Y COMUNIDADES INDIGENAS</t>
  </si>
  <si>
    <t>Mantenimiento y conservación de inmuebles</t>
  </si>
  <si>
    <t>SERVICIO DE MANTENIMIENTO Y CONSERVACIÓN DE MAQUINARIA Y EQUIPO SUMINISTRO Y COLOCACION VALVULA FLUXOMETRO REVISION Y AJUSTE HELVEX TERCER NIVEL</t>
  </si>
  <si>
    <t>SERVICIO DE MANTENIMIENTO Y CONSERVACION DE INMUEBLES CAMBIO FOCO LED Y ADAPTADOR CAMBIO DE SISTEMA A LUZ DIRECTA</t>
  </si>
  <si>
    <t>SERVICIO DE MANTENIMIENTO Y CONSERVACION DE INMUEBLES SUMINISTRO Y COLOCACION MEZCLADORA TARJA, MECANISMO DE MIGITORIO Y MECANISMO DE WC</t>
  </si>
  <si>
    <t>SERVICIO DE MANTENIMIENTO Y CONSERVACION DE INMUEBLES SUMINISTRO Y COLOCACION DE VALVULA DE WC</t>
  </si>
  <si>
    <t>Mantenimiento y conservación de vehículos terrestres,
aéreos, marítimos, lacustres y fluviales</t>
  </si>
  <si>
    <t>MANTENIMIENTO Y CONSERVACIÓN DE VEHÍCULOS TERRESTRES FLOTADOR BOMBA GASOLINA NISSAN PICK UP PLACAS HKV-293-A DE JUNTA LOCAL EJECUTIVA</t>
  </si>
  <si>
    <t>MANTENIMIENTO Y CONSERVACIÓN DE VEHÍCULOS TERRESTRES FLOTADOR BOMBA GASOLINA NISSAN PICK UP PLACAS HKV-273-A DE JUNTA LOCAL EJECUTIVA</t>
  </si>
  <si>
    <t>MANTENIMIENTO Y CONSERVACIÓN DE VEHÍCULOS TERRESTRES PALANCA LUCES NISSAN PICK UP DE JUNTA LOCAL EJECUTIVA</t>
  </si>
  <si>
    <t>Mantenimiento y conservación de maquinaria y equipo</t>
  </si>
  <si>
    <t>SERVICIO DE MANTENIMIENTO AL ELEVADOR DE LA JUNTA LOCAL EJECUTIVA CORRESPONDIENTE AL MES DE ABRIL 2022</t>
  </si>
  <si>
    <t>Servicios de lavandería, limpieza e higiene</t>
  </si>
  <si>
    <t>SERVICIO DE LIMPIEZA CORRESPONDIENTE AL MES DE ABRIL DEL 2022 PARA LA JUNTA LOCAL EJECUTIVA</t>
  </si>
  <si>
    <t>Servicios de jardinería y fumigación</t>
  </si>
  <si>
    <t>SERVICIO DE JARDINERIA EN LAS INSTALACIONES DE LA JUNTA LOCAL EJECUTIVA</t>
  </si>
  <si>
    <t>Difusión de mensajes sobre programas y actividades
Institucionales</t>
  </si>
  <si>
    <t>DIFUSIÓN DE MENSAJES SOBRE PROGRAMAS Y ACTIVIDADES INSTITUCIONALES "CAMPAÑA DE PROMOCION A LA PARTICIPACION CIUDADANA EN LOS PROCESOS ELECTORALES"</t>
  </si>
  <si>
    <t>SERVICIO DE DIFUSIÓN DE MENSAJES SOBRE PROGRAMAS Y ACTIVIDADES INSTITUCIONALES "VOTO INFORMADO"</t>
  </si>
  <si>
    <t>SERVICIO DE DIFUSIÓN DE MENSAJES SOBRE PROGRAMAS Y ACTIVIDADES INSTITUCIONALES "UBICA TU CASILLA"</t>
  </si>
  <si>
    <t>DIFUSIÓN DE MENSAJES SOBRE PROGRAMAS Y ACTIVIDADES INSTITUCIONALES RENTA E IMPRESIÓN DE LONA ESPECTACULAR</t>
  </si>
  <si>
    <t>DIFUSIÓN DE MENSAJES SOBRE PROGRAMAS Y ACTIVIDADES INSTITUCIONALES RENTA VALLA PUBLICITARIA CON DIFUSION DE CAMPAÑA</t>
  </si>
  <si>
    <t>DIFUSIÓN DE MENSAJES SOBRE PROGRAMAS Y ACTIVIDADES INSTITUCIONALES</t>
  </si>
  <si>
    <t>Otros impuestos y derechos</t>
  </si>
  <si>
    <t>SERVICIO DE VERIFICACIÓN VEHICULAR HOLOGRAMA CERO UNIDAD H100 VAN CARGA PLACAS HKV-301-A DE LA JUNTA LOCAL EJECUTIVA</t>
  </si>
  <si>
    <t>RECIPIENTE DE CRSITAL TIPO PECERA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</si>
</sst>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5" fillId="0" borderId="0"/>
  </cellStyleXfs>
  <cellXfs count="77">
    <xf numFmtId="0" fontId="0" fillId="0" borderId="0" xfId="0"/>
    <xf numFmtId="0" fontId="1" fillId="0" borderId="0" xfId="2"/>
    <xf numFmtId="3" fontId="3" fillId="0" borderId="0" xfId="3" applyNumberFormat="1" applyFont="1" applyBorder="1" applyAlignment="1">
      <alignment horizontal="right" vertic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left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" fillId="0" borderId="0" xfId="2" applyAlignment="1">
      <alignment horizontal="left" wrapText="1"/>
    </xf>
    <xf numFmtId="0" fontId="1" fillId="0" borderId="0" xfId="2" applyAlignment="1">
      <alignment wrapText="1"/>
    </xf>
    <xf numFmtId="0" fontId="8" fillId="0" borderId="0" xfId="6" applyFont="1"/>
    <xf numFmtId="0" fontId="8" fillId="0" borderId="0" xfId="6" applyFont="1" applyAlignment="1">
      <alignment horizontal="left" wrapText="1"/>
    </xf>
    <xf numFmtId="0" fontId="8" fillId="0" borderId="0" xfId="6" applyFont="1" applyAlignment="1">
      <alignment horizontal="center"/>
    </xf>
    <xf numFmtId="0" fontId="8" fillId="0" borderId="0" xfId="6" applyFont="1" applyAlignment="1">
      <alignment horizontal="right"/>
    </xf>
    <xf numFmtId="0" fontId="8" fillId="0" borderId="0" xfId="6" applyFont="1" applyAlignment="1">
      <alignment horizontal="left"/>
    </xf>
    <xf numFmtId="41" fontId="2" fillId="3" borderId="0" xfId="1" applyNumberFormat="1" applyFont="1" applyFill="1" applyAlignment="1"/>
    <xf numFmtId="1" fontId="8" fillId="0" borderId="0" xfId="6" applyNumberFormat="1" applyFont="1" applyAlignment="1">
      <alignment horizontal="center"/>
    </xf>
    <xf numFmtId="3" fontId="1" fillId="0" borderId="0" xfId="2" applyNumberFormat="1"/>
    <xf numFmtId="1" fontId="7" fillId="5" borderId="1" xfId="4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left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left" vertical="center" wrapText="1"/>
    </xf>
    <xf numFmtId="0" fontId="10" fillId="0" borderId="0" xfId="2" applyFont="1"/>
    <xf numFmtId="3" fontId="7" fillId="5" borderId="1" xfId="3" applyNumberFormat="1" applyFont="1" applyFill="1" applyBorder="1" applyAlignment="1">
      <alignment vertical="center" wrapText="1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3" fontId="7" fillId="0" borderId="1" xfId="3" applyNumberFormat="1" applyFont="1" applyBorder="1" applyAlignment="1">
      <alignment vertical="center" wrapText="1"/>
    </xf>
    <xf numFmtId="49" fontId="7" fillId="0" borderId="1" xfId="3" quotePrefix="1" applyNumberFormat="1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left" vertical="center" wrapText="1"/>
    </xf>
    <xf numFmtId="1" fontId="11" fillId="0" borderId="1" xfId="3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/>
    </xf>
    <xf numFmtId="1" fontId="6" fillId="0" borderId="1" xfId="3" applyNumberFormat="1" applyFont="1" applyBorder="1" applyAlignment="1">
      <alignment vertical="center" wrapText="1"/>
    </xf>
    <xf numFmtId="3" fontId="8" fillId="0" borderId="0" xfId="6" applyNumberFormat="1" applyFont="1"/>
    <xf numFmtId="0" fontId="11" fillId="0" borderId="1" xfId="0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3" fontId="2" fillId="0" borderId="1" xfId="4" applyNumberFormat="1" applyFont="1" applyFill="1" applyBorder="1" applyAlignment="1">
      <alignment horizontal="center" vertical="center" wrapText="1"/>
    </xf>
    <xf numFmtId="3" fontId="2" fillId="0" borderId="1" xfId="5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center" vertical="center" wrapText="1"/>
    </xf>
    <xf numFmtId="49" fontId="7" fillId="0" borderId="1" xfId="3" quotePrefix="1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left" vertical="center" wrapText="1"/>
    </xf>
    <xf numFmtId="1" fontId="11" fillId="0" borderId="1" xfId="3" applyNumberFormat="1" applyFont="1" applyFill="1" applyBorder="1" applyAlignment="1">
      <alignment vertical="center" wrapText="1"/>
    </xf>
    <xf numFmtId="3" fontId="7" fillId="0" borderId="5" xfId="3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9" fillId="0" borderId="1" xfId="3" applyNumberFormat="1" applyFont="1" applyBorder="1" applyAlignment="1">
      <alignment vertical="center" wrapText="1"/>
    </xf>
    <xf numFmtId="164" fontId="0" fillId="0" borderId="0" xfId="0" applyNumberFormat="1"/>
    <xf numFmtId="164" fontId="9" fillId="0" borderId="1" xfId="3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" fontId="7" fillId="0" borderId="6" xfId="4" applyNumberFormat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1" fontId="7" fillId="0" borderId="7" xfId="4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164" fontId="2" fillId="3" borderId="0" xfId="1" applyNumberFormat="1" applyFont="1" applyFill="1" applyAlignment="1"/>
    <xf numFmtId="0" fontId="4" fillId="0" borderId="0" xfId="3" applyFont="1" applyAlignment="1">
      <alignment horizontal="center"/>
    </xf>
  </cellXfs>
  <cellStyles count="12">
    <cellStyle name="Millares 2" xfId="5"/>
    <cellStyle name="Millares 2 2" xfId="8"/>
    <cellStyle name="Millares 3" xfId="9"/>
    <cellStyle name="Moneda" xfId="1" builtinId="4"/>
    <cellStyle name="Moneda 2" xfId="7"/>
    <cellStyle name="Normal" xfId="0" builtinId="0"/>
    <cellStyle name="Normal 2" xfId="10"/>
    <cellStyle name="Normal 2 2" xfId="3"/>
    <cellStyle name="Normal 4 2" xfId="6"/>
    <cellStyle name="Normal 5" xfId="2"/>
    <cellStyle name="Normal 8" xfId="4"/>
    <cellStyle name="Normal 8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6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1605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tabSelected="1" topLeftCell="C1" zoomScale="80" zoomScaleNormal="80" workbookViewId="0">
      <pane ySplit="9" topLeftCell="A16" activePane="bottomLeft" state="frozen"/>
      <selection pane="bottomLeft" activeCell="L27" sqref="L27"/>
    </sheetView>
  </sheetViews>
  <sheetFormatPr baseColWidth="10" defaultColWidth="11.5546875" defaultRowHeight="14.4" x14ac:dyDescent="0.3"/>
  <cols>
    <col min="1" max="1" width="12.5546875" style="1" customWidth="1"/>
    <col min="2" max="6" width="7.5546875" style="1" customWidth="1"/>
    <col min="7" max="7" width="9.5546875" style="1" customWidth="1"/>
    <col min="8" max="8" width="8.5546875" style="1" customWidth="1"/>
    <col min="9" max="9" width="30.44140625" style="1" customWidth="1"/>
    <col min="10" max="10" width="13.5546875" style="1" customWidth="1"/>
    <col min="11" max="11" width="34.5546875" style="1" customWidth="1"/>
    <col min="12" max="12" width="14.6640625" style="1" customWidth="1"/>
    <col min="13" max="13" width="11.5546875" style="1"/>
    <col min="14" max="15" width="9.5546875" style="1" customWidth="1"/>
    <col min="16" max="16" width="11.6640625" style="1" customWidth="1"/>
    <col min="17" max="17" width="22.33203125" style="1" customWidth="1"/>
    <col min="18" max="18" width="16.109375" style="1" customWidth="1"/>
    <col min="19" max="19" width="12.5546875" style="1" customWidth="1"/>
    <col min="20" max="20" width="9.5546875" style="1" customWidth="1"/>
    <col min="21" max="22" width="12.5546875" style="1" customWidth="1"/>
    <col min="23" max="23" width="14.44140625" style="1" customWidth="1"/>
    <col min="24" max="24" width="11.109375" style="1" customWidth="1"/>
    <col min="25" max="25" width="9.5546875" style="1" customWidth="1"/>
    <col min="26" max="27" width="12.5546875" style="1" customWidth="1"/>
    <col min="28" max="28" width="10.6640625" style="1" customWidth="1"/>
    <col min="29" max="30" width="12.5546875" style="1" customWidth="1"/>
    <col min="31" max="16384" width="11.5546875" style="1"/>
  </cols>
  <sheetData>
    <row r="1" spans="1:30" ht="22.2" x14ac:dyDescent="0.3">
      <c r="AD1" s="2" t="s">
        <v>0</v>
      </c>
    </row>
    <row r="2" spans="1:30" ht="22.2" x14ac:dyDescent="0.3">
      <c r="AD2" s="2" t="s">
        <v>1</v>
      </c>
    </row>
    <row r="3" spans="1:30" ht="22.2" x14ac:dyDescent="0.3">
      <c r="AD3" s="2" t="s">
        <v>2</v>
      </c>
    </row>
    <row r="7" spans="1:30" ht="25.8" x14ac:dyDescent="0.5">
      <c r="A7" s="76" t="s">
        <v>52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9" spans="1:30" s="8" customFormat="1" ht="56.25" customHeight="1" x14ac:dyDescent="0.3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4" t="s">
        <v>10</v>
      </c>
      <c r="I9" s="5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  <c r="O9" s="6" t="s">
        <v>17</v>
      </c>
      <c r="P9" s="4" t="s">
        <v>18</v>
      </c>
      <c r="Q9" s="6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24</v>
      </c>
      <c r="W9" s="7" t="s">
        <v>25</v>
      </c>
      <c r="X9" s="7" t="s">
        <v>26</v>
      </c>
      <c r="Y9" s="7" t="s">
        <v>27</v>
      </c>
      <c r="Z9" s="7" t="s">
        <v>28</v>
      </c>
      <c r="AA9" s="7" t="s">
        <v>29</v>
      </c>
      <c r="AB9" s="7" t="s">
        <v>30</v>
      </c>
      <c r="AC9" s="7" t="s">
        <v>31</v>
      </c>
      <c r="AD9" s="7" t="s">
        <v>32</v>
      </c>
    </row>
    <row r="10" spans="1:30" s="8" customFormat="1" ht="5.25" customHeight="1" x14ac:dyDescent="0.3">
      <c r="A10" s="47"/>
      <c r="B10" s="47"/>
      <c r="C10" s="47"/>
      <c r="D10" s="48"/>
      <c r="E10" s="48"/>
      <c r="F10" s="48"/>
      <c r="G10" s="48"/>
      <c r="H10" s="44"/>
      <c r="I10" s="49"/>
      <c r="J10" s="44"/>
      <c r="K10" s="44"/>
      <c r="L10" s="44"/>
      <c r="M10" s="44"/>
      <c r="N10" s="44"/>
      <c r="O10" s="45"/>
      <c r="P10" s="44"/>
      <c r="Q10" s="4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s="23" customFormat="1" ht="39.75" customHeight="1" x14ac:dyDescent="0.3">
      <c r="A11" s="30" t="s">
        <v>33</v>
      </c>
      <c r="B11" s="30" t="s">
        <v>34</v>
      </c>
      <c r="C11" s="30" t="s">
        <v>34</v>
      </c>
      <c r="D11" s="36" t="s">
        <v>35</v>
      </c>
      <c r="E11" s="32" t="s">
        <v>36</v>
      </c>
      <c r="F11" s="36" t="s">
        <v>35</v>
      </c>
      <c r="G11" s="32" t="s">
        <v>37</v>
      </c>
      <c r="H11" s="20">
        <v>21101</v>
      </c>
      <c r="I11" s="37" t="s">
        <v>38</v>
      </c>
      <c r="J11" s="57" t="s">
        <v>53</v>
      </c>
      <c r="K11" s="58" t="s">
        <v>56</v>
      </c>
      <c r="L11" s="35"/>
      <c r="M11" s="21"/>
      <c r="N11" s="56" t="s">
        <v>59</v>
      </c>
      <c r="O11" s="56">
        <v>8</v>
      </c>
      <c r="P11" s="59">
        <v>101.5</v>
      </c>
      <c r="Q11" s="35" t="s">
        <v>39</v>
      </c>
      <c r="R11" s="59">
        <f>O11*P11</f>
        <v>812</v>
      </c>
      <c r="S11" s="26"/>
      <c r="T11" s="26"/>
      <c r="U11" s="26"/>
      <c r="V11" s="26"/>
      <c r="W11" s="59">
        <f>R11</f>
        <v>812</v>
      </c>
      <c r="X11" s="26"/>
      <c r="Y11" s="26"/>
      <c r="Z11" s="26"/>
      <c r="AA11" s="26"/>
      <c r="AB11" s="26"/>
      <c r="AC11" s="26"/>
      <c r="AD11" s="26"/>
    </row>
    <row r="12" spans="1:30" s="23" customFormat="1" ht="39.75" customHeight="1" x14ac:dyDescent="0.3">
      <c r="A12" s="30" t="s">
        <v>33</v>
      </c>
      <c r="B12" s="30" t="s">
        <v>34</v>
      </c>
      <c r="C12" s="30" t="s">
        <v>34</v>
      </c>
      <c r="D12" s="36" t="s">
        <v>35</v>
      </c>
      <c r="E12" s="32" t="s">
        <v>36</v>
      </c>
      <c r="F12" s="36" t="s">
        <v>35</v>
      </c>
      <c r="G12" s="32" t="s">
        <v>37</v>
      </c>
      <c r="H12" s="20">
        <v>21101</v>
      </c>
      <c r="I12" s="37" t="s">
        <v>38</v>
      </c>
      <c r="J12" s="57" t="s">
        <v>49</v>
      </c>
      <c r="K12" s="58" t="s">
        <v>41</v>
      </c>
      <c r="L12" s="35"/>
      <c r="M12" s="21"/>
      <c r="N12" s="56" t="s">
        <v>59</v>
      </c>
      <c r="O12" s="56">
        <v>400</v>
      </c>
      <c r="P12" s="59">
        <v>0.73</v>
      </c>
      <c r="Q12" s="35" t="s">
        <v>39</v>
      </c>
      <c r="R12" s="59">
        <f t="shared" ref="R12:R53" si="0">O12*P12</f>
        <v>292</v>
      </c>
      <c r="S12" s="26"/>
      <c r="T12" s="26"/>
      <c r="U12" s="26"/>
      <c r="V12" s="26"/>
      <c r="W12" s="59">
        <f t="shared" ref="W12:W75" si="1">R12</f>
        <v>292</v>
      </c>
      <c r="X12" s="26"/>
      <c r="Y12" s="26"/>
      <c r="Z12" s="26"/>
      <c r="AA12" s="26"/>
      <c r="AB12" s="26"/>
      <c r="AC12" s="26"/>
      <c r="AD12" s="26"/>
    </row>
    <row r="13" spans="1:30" s="23" customFormat="1" ht="39.75" customHeight="1" x14ac:dyDescent="0.3">
      <c r="A13" s="30" t="s">
        <v>33</v>
      </c>
      <c r="B13" s="30" t="s">
        <v>34</v>
      </c>
      <c r="C13" s="30" t="s">
        <v>34</v>
      </c>
      <c r="D13" s="36" t="s">
        <v>35</v>
      </c>
      <c r="E13" s="32" t="s">
        <v>36</v>
      </c>
      <c r="F13" s="36" t="s">
        <v>35</v>
      </c>
      <c r="G13" s="32" t="s">
        <v>37</v>
      </c>
      <c r="H13" s="20">
        <v>21101</v>
      </c>
      <c r="I13" s="37" t="s">
        <v>38</v>
      </c>
      <c r="J13" s="57" t="s">
        <v>54</v>
      </c>
      <c r="K13" s="58" t="s">
        <v>57</v>
      </c>
      <c r="L13" s="35"/>
      <c r="M13" s="21"/>
      <c r="N13" s="56" t="s">
        <v>60</v>
      </c>
      <c r="O13" s="56">
        <v>400</v>
      </c>
      <c r="P13" s="59">
        <v>7.95</v>
      </c>
      <c r="Q13" s="35" t="s">
        <v>39</v>
      </c>
      <c r="R13" s="59">
        <f t="shared" si="0"/>
        <v>3180</v>
      </c>
      <c r="S13" s="26"/>
      <c r="T13" s="26"/>
      <c r="U13" s="26"/>
      <c r="V13" s="26"/>
      <c r="W13" s="59">
        <f t="shared" si="1"/>
        <v>3180</v>
      </c>
      <c r="X13" s="26"/>
      <c r="Y13" s="26"/>
      <c r="Z13" s="26"/>
      <c r="AA13" s="26"/>
      <c r="AB13" s="26"/>
      <c r="AC13" s="26"/>
      <c r="AD13" s="26"/>
    </row>
    <row r="14" spans="1:30" s="23" customFormat="1" ht="39.75" customHeight="1" x14ac:dyDescent="0.3">
      <c r="A14" s="30" t="s">
        <v>33</v>
      </c>
      <c r="B14" s="30" t="s">
        <v>34</v>
      </c>
      <c r="C14" s="30" t="s">
        <v>34</v>
      </c>
      <c r="D14" s="36" t="s">
        <v>35</v>
      </c>
      <c r="E14" s="32" t="s">
        <v>36</v>
      </c>
      <c r="F14" s="36" t="s">
        <v>35</v>
      </c>
      <c r="G14" s="32" t="s">
        <v>37</v>
      </c>
      <c r="H14" s="20">
        <v>21101</v>
      </c>
      <c r="I14" s="37" t="s">
        <v>38</v>
      </c>
      <c r="J14" s="57" t="s">
        <v>54</v>
      </c>
      <c r="K14" s="58" t="s">
        <v>57</v>
      </c>
      <c r="L14" s="35"/>
      <c r="M14" s="21"/>
      <c r="N14" s="56" t="s">
        <v>60</v>
      </c>
      <c r="O14" s="56">
        <v>400</v>
      </c>
      <c r="P14" s="59">
        <v>4</v>
      </c>
      <c r="Q14" s="35" t="s">
        <v>39</v>
      </c>
      <c r="R14" s="59">
        <f t="shared" si="0"/>
        <v>1600</v>
      </c>
      <c r="S14" s="26"/>
      <c r="T14" s="26"/>
      <c r="U14" s="26"/>
      <c r="V14" s="26"/>
      <c r="W14" s="59">
        <f t="shared" si="1"/>
        <v>1600</v>
      </c>
      <c r="X14" s="26"/>
      <c r="Y14" s="26"/>
      <c r="Z14" s="26"/>
      <c r="AA14" s="26"/>
      <c r="AB14" s="26"/>
      <c r="AC14" s="26"/>
      <c r="AD14" s="26"/>
    </row>
    <row r="15" spans="1:30" s="23" customFormat="1" ht="39.75" customHeight="1" x14ac:dyDescent="0.3">
      <c r="A15" s="30" t="s">
        <v>33</v>
      </c>
      <c r="B15" s="30" t="s">
        <v>34</v>
      </c>
      <c r="C15" s="30" t="s">
        <v>34</v>
      </c>
      <c r="D15" s="36" t="s">
        <v>35</v>
      </c>
      <c r="E15" s="32" t="s">
        <v>36</v>
      </c>
      <c r="F15" s="36" t="s">
        <v>35</v>
      </c>
      <c r="G15" s="32" t="s">
        <v>37</v>
      </c>
      <c r="H15" s="20">
        <v>21101</v>
      </c>
      <c r="I15" s="37" t="s">
        <v>38</v>
      </c>
      <c r="J15" s="57" t="s">
        <v>55</v>
      </c>
      <c r="K15" s="58" t="s">
        <v>58</v>
      </c>
      <c r="L15" s="35"/>
      <c r="M15" s="21"/>
      <c r="N15" s="56" t="s">
        <v>59</v>
      </c>
      <c r="O15" s="56">
        <v>399</v>
      </c>
      <c r="P15" s="59">
        <v>3.6</v>
      </c>
      <c r="Q15" s="35" t="s">
        <v>39</v>
      </c>
      <c r="R15" s="59">
        <f t="shared" si="0"/>
        <v>1436.4</v>
      </c>
      <c r="S15" s="26"/>
      <c r="T15" s="26"/>
      <c r="U15" s="26"/>
      <c r="V15" s="26"/>
      <c r="W15" s="59">
        <f t="shared" si="1"/>
        <v>1436.4</v>
      </c>
      <c r="X15" s="26"/>
      <c r="Y15" s="26"/>
      <c r="Z15" s="26"/>
      <c r="AA15" s="26"/>
      <c r="AB15" s="26"/>
      <c r="AC15" s="26"/>
      <c r="AD15" s="26"/>
    </row>
    <row r="16" spans="1:30" s="23" customFormat="1" ht="39.75" customHeight="1" x14ac:dyDescent="0.3">
      <c r="A16" s="30" t="s">
        <v>33</v>
      </c>
      <c r="B16" s="30" t="s">
        <v>34</v>
      </c>
      <c r="C16" s="30" t="s">
        <v>34</v>
      </c>
      <c r="D16" s="36" t="s">
        <v>35</v>
      </c>
      <c r="E16" s="32" t="s">
        <v>36</v>
      </c>
      <c r="F16" s="36" t="s">
        <v>35</v>
      </c>
      <c r="G16" s="32" t="s">
        <v>37</v>
      </c>
      <c r="H16" s="20">
        <v>21101</v>
      </c>
      <c r="I16" s="37" t="s">
        <v>38</v>
      </c>
      <c r="J16" s="57" t="s">
        <v>55</v>
      </c>
      <c r="K16" s="58" t="s">
        <v>58</v>
      </c>
      <c r="L16" s="35"/>
      <c r="M16" s="21"/>
      <c r="N16" s="56" t="s">
        <v>59</v>
      </c>
      <c r="O16" s="56">
        <v>1</v>
      </c>
      <c r="P16" s="59">
        <v>1.52</v>
      </c>
      <c r="Q16" s="35" t="s">
        <v>39</v>
      </c>
      <c r="R16" s="59">
        <f t="shared" si="0"/>
        <v>1.52</v>
      </c>
      <c r="S16" s="26"/>
      <c r="T16" s="26"/>
      <c r="U16" s="26"/>
      <c r="V16" s="26"/>
      <c r="W16" s="59">
        <f t="shared" si="1"/>
        <v>1.52</v>
      </c>
      <c r="X16" s="26"/>
      <c r="Y16" s="26"/>
      <c r="Z16" s="26"/>
      <c r="AA16" s="26"/>
      <c r="AB16" s="26"/>
      <c r="AC16" s="26"/>
      <c r="AD16" s="26"/>
    </row>
    <row r="17" spans="1:30" s="23" customFormat="1" ht="39.75" customHeight="1" x14ac:dyDescent="0.3">
      <c r="A17" s="30"/>
      <c r="B17" s="30"/>
      <c r="C17" s="30"/>
      <c r="D17" s="36"/>
      <c r="E17" s="32"/>
      <c r="F17" s="36"/>
      <c r="G17" s="32"/>
      <c r="H17" s="20"/>
      <c r="I17" s="37"/>
      <c r="J17" s="28"/>
      <c r="K17" s="27"/>
      <c r="L17" s="35"/>
      <c r="M17" s="21"/>
      <c r="N17" s="22"/>
      <c r="O17" s="35"/>
      <c r="P17" s="60">
        <f>SUM(P11:P16)</f>
        <v>119.3</v>
      </c>
      <c r="Q17" s="35"/>
      <c r="R17" s="60">
        <f>SUM(R11:R16)</f>
        <v>7321.92</v>
      </c>
      <c r="S17" s="26"/>
      <c r="T17" s="26"/>
      <c r="U17" s="26"/>
      <c r="V17" s="26"/>
      <c r="W17" s="59">
        <f t="shared" si="1"/>
        <v>7321.92</v>
      </c>
      <c r="X17" s="26"/>
      <c r="Y17" s="26"/>
      <c r="Z17" s="26"/>
      <c r="AA17" s="26"/>
      <c r="AB17" s="26"/>
      <c r="AC17" s="26"/>
      <c r="AD17" s="26"/>
    </row>
    <row r="18" spans="1:30" s="23" customFormat="1" ht="38.25" customHeight="1" x14ac:dyDescent="0.3">
      <c r="A18" s="30" t="s">
        <v>33</v>
      </c>
      <c r="B18" s="30" t="s">
        <v>34</v>
      </c>
      <c r="C18" s="30" t="s">
        <v>34</v>
      </c>
      <c r="D18" s="36" t="s">
        <v>35</v>
      </c>
      <c r="E18" s="32" t="s">
        <v>36</v>
      </c>
      <c r="F18" s="36" t="s">
        <v>35</v>
      </c>
      <c r="G18" s="32" t="s">
        <v>37</v>
      </c>
      <c r="H18" s="20">
        <v>21401</v>
      </c>
      <c r="I18" s="37" t="s">
        <v>42</v>
      </c>
      <c r="J18" s="58" t="s">
        <v>61</v>
      </c>
      <c r="K18" s="58" t="s">
        <v>62</v>
      </c>
      <c r="L18" s="35"/>
      <c r="M18" s="21"/>
      <c r="N18" s="56" t="s">
        <v>59</v>
      </c>
      <c r="O18" s="56">
        <v>300</v>
      </c>
      <c r="P18" s="59">
        <v>12.59</v>
      </c>
      <c r="Q18" s="35" t="s">
        <v>39</v>
      </c>
      <c r="R18" s="59">
        <f t="shared" si="0"/>
        <v>3777</v>
      </c>
      <c r="S18" s="26"/>
      <c r="T18" s="26"/>
      <c r="U18" s="26"/>
      <c r="V18" s="26"/>
      <c r="W18" s="59">
        <f t="shared" si="1"/>
        <v>3777</v>
      </c>
      <c r="X18" s="26"/>
      <c r="Y18" s="26"/>
      <c r="Z18" s="26"/>
      <c r="AA18" s="26"/>
      <c r="AB18" s="26"/>
      <c r="AC18" s="26"/>
      <c r="AD18" s="26"/>
    </row>
    <row r="19" spans="1:30" s="23" customFormat="1" ht="38.25" customHeight="1" x14ac:dyDescent="0.3">
      <c r="A19" s="30" t="s">
        <v>33</v>
      </c>
      <c r="B19" s="30" t="s">
        <v>34</v>
      </c>
      <c r="C19" s="30" t="s">
        <v>34</v>
      </c>
      <c r="D19" s="36" t="s">
        <v>35</v>
      </c>
      <c r="E19" s="32" t="s">
        <v>36</v>
      </c>
      <c r="F19" s="36" t="s">
        <v>35</v>
      </c>
      <c r="G19" s="32" t="s">
        <v>37</v>
      </c>
      <c r="H19" s="20">
        <v>21401</v>
      </c>
      <c r="I19" s="37" t="s">
        <v>42</v>
      </c>
      <c r="J19" s="58" t="s">
        <v>61</v>
      </c>
      <c r="K19" s="58" t="s">
        <v>62</v>
      </c>
      <c r="L19" s="35"/>
      <c r="M19" s="21"/>
      <c r="N19" s="56" t="s">
        <v>59</v>
      </c>
      <c r="O19" s="56">
        <v>99</v>
      </c>
      <c r="P19" s="59">
        <v>5.92</v>
      </c>
      <c r="Q19" s="35" t="s">
        <v>39</v>
      </c>
      <c r="R19" s="59">
        <f t="shared" si="0"/>
        <v>586.08000000000004</v>
      </c>
      <c r="S19" s="26"/>
      <c r="T19" s="26"/>
      <c r="U19" s="26"/>
      <c r="V19" s="35"/>
      <c r="W19" s="59">
        <f t="shared" si="1"/>
        <v>586.08000000000004</v>
      </c>
      <c r="X19" s="26"/>
      <c r="Y19" s="35"/>
      <c r="Z19" s="26"/>
      <c r="AA19" s="26"/>
      <c r="AB19" s="35"/>
      <c r="AC19" s="26"/>
      <c r="AD19" s="26"/>
    </row>
    <row r="20" spans="1:30" s="23" customFormat="1" ht="38.25" customHeight="1" x14ac:dyDescent="0.3">
      <c r="A20" s="30" t="s">
        <v>33</v>
      </c>
      <c r="B20" s="30" t="s">
        <v>34</v>
      </c>
      <c r="C20" s="30" t="s">
        <v>34</v>
      </c>
      <c r="D20" s="36" t="s">
        <v>35</v>
      </c>
      <c r="E20" s="32" t="s">
        <v>36</v>
      </c>
      <c r="F20" s="36" t="s">
        <v>35</v>
      </c>
      <c r="G20" s="32" t="s">
        <v>37</v>
      </c>
      <c r="H20" s="20">
        <v>21401</v>
      </c>
      <c r="I20" s="37" t="s">
        <v>42</v>
      </c>
      <c r="J20" s="58" t="s">
        <v>61</v>
      </c>
      <c r="K20" s="58" t="s">
        <v>62</v>
      </c>
      <c r="L20" s="35"/>
      <c r="M20" s="21"/>
      <c r="N20" s="56" t="s">
        <v>59</v>
      </c>
      <c r="O20" s="56">
        <v>1</v>
      </c>
      <c r="P20" s="59">
        <v>4.32</v>
      </c>
      <c r="Q20" s="35" t="s">
        <v>39</v>
      </c>
      <c r="R20" s="59">
        <f t="shared" si="0"/>
        <v>4.32</v>
      </c>
      <c r="S20" s="26"/>
      <c r="T20" s="26"/>
      <c r="U20" s="26"/>
      <c r="V20" s="35"/>
      <c r="W20" s="59">
        <f t="shared" si="1"/>
        <v>4.32</v>
      </c>
      <c r="X20" s="26"/>
      <c r="Y20" s="35"/>
      <c r="Z20" s="26"/>
      <c r="AA20" s="26"/>
      <c r="AB20" s="35"/>
      <c r="AC20" s="26"/>
      <c r="AD20" s="26"/>
    </row>
    <row r="21" spans="1:30" s="23" customFormat="1" ht="31.5" customHeight="1" x14ac:dyDescent="0.3">
      <c r="A21" s="50"/>
      <c r="B21" s="50"/>
      <c r="C21" s="50"/>
      <c r="D21" s="51"/>
      <c r="E21" s="52"/>
      <c r="F21" s="51"/>
      <c r="G21" s="52"/>
      <c r="H21" s="24"/>
      <c r="I21" s="53"/>
      <c r="J21" s="42"/>
      <c r="K21" s="54"/>
      <c r="L21" s="43"/>
      <c r="M21" s="21"/>
      <c r="N21" s="22"/>
      <c r="O21" s="43"/>
      <c r="P21" s="62">
        <f>SUM(P18:P20)</f>
        <v>22.83</v>
      </c>
      <c r="Q21" s="43"/>
      <c r="R21" s="62">
        <f>SUM(R18:R20)</f>
        <v>4367.3999999999996</v>
      </c>
      <c r="S21" s="43"/>
      <c r="T21" s="43"/>
      <c r="U21" s="43"/>
      <c r="V21" s="43"/>
      <c r="W21" s="59">
        <f t="shared" si="1"/>
        <v>4367.3999999999996</v>
      </c>
      <c r="X21" s="43"/>
      <c r="Y21" s="43"/>
      <c r="Z21" s="43"/>
      <c r="AA21" s="43"/>
      <c r="AB21" s="43"/>
      <c r="AC21" s="43"/>
      <c r="AD21" s="43"/>
    </row>
    <row r="22" spans="1:30" s="23" customFormat="1" ht="23.25" customHeight="1" x14ac:dyDescent="0.3">
      <c r="A22" s="30" t="s">
        <v>33</v>
      </c>
      <c r="B22" s="30" t="s">
        <v>34</v>
      </c>
      <c r="C22" s="30" t="s">
        <v>34</v>
      </c>
      <c r="D22" s="36" t="s">
        <v>35</v>
      </c>
      <c r="E22" s="32" t="s">
        <v>36</v>
      </c>
      <c r="F22" s="36" t="s">
        <v>35</v>
      </c>
      <c r="G22" s="32" t="s">
        <v>37</v>
      </c>
      <c r="H22" s="24">
        <v>22104</v>
      </c>
      <c r="I22" s="33" t="s">
        <v>63</v>
      </c>
      <c r="J22" s="58" t="s">
        <v>50</v>
      </c>
      <c r="K22" s="58" t="s">
        <v>51</v>
      </c>
      <c r="L22" s="35"/>
      <c r="M22" s="21"/>
      <c r="N22" s="22" t="s">
        <v>44</v>
      </c>
      <c r="O22" s="56">
        <v>1</v>
      </c>
      <c r="P22" s="59">
        <v>15459</v>
      </c>
      <c r="Q22" s="35" t="s">
        <v>39</v>
      </c>
      <c r="R22" s="59">
        <f t="shared" si="0"/>
        <v>15459</v>
      </c>
      <c r="S22" s="26"/>
      <c r="T22" s="26"/>
      <c r="U22" s="26"/>
      <c r="V22" s="26"/>
      <c r="W22" s="59">
        <f t="shared" si="1"/>
        <v>15459</v>
      </c>
      <c r="X22" s="26"/>
      <c r="Y22" s="26"/>
      <c r="Z22" s="26"/>
      <c r="AA22" s="26"/>
      <c r="AB22" s="26"/>
      <c r="AC22" s="26"/>
      <c r="AD22" s="26"/>
    </row>
    <row r="23" spans="1:30" s="23" customFormat="1" ht="23.25" customHeight="1" x14ac:dyDescent="0.3">
      <c r="A23" s="30" t="s">
        <v>33</v>
      </c>
      <c r="B23" s="30" t="s">
        <v>34</v>
      </c>
      <c r="C23" s="30" t="s">
        <v>34</v>
      </c>
      <c r="D23" s="36" t="s">
        <v>35</v>
      </c>
      <c r="E23" s="32" t="s">
        <v>36</v>
      </c>
      <c r="F23" s="36" t="s">
        <v>35</v>
      </c>
      <c r="G23" s="32" t="s">
        <v>37</v>
      </c>
      <c r="H23" s="24">
        <v>22104</v>
      </c>
      <c r="I23" s="33" t="s">
        <v>63</v>
      </c>
      <c r="J23" s="58" t="s">
        <v>50</v>
      </c>
      <c r="K23" s="58" t="s">
        <v>51</v>
      </c>
      <c r="L23" s="35"/>
      <c r="M23" s="21"/>
      <c r="N23" s="22" t="s">
        <v>44</v>
      </c>
      <c r="O23" s="56">
        <v>1</v>
      </c>
      <c r="P23" s="59">
        <v>6000</v>
      </c>
      <c r="Q23" s="35" t="s">
        <v>39</v>
      </c>
      <c r="R23" s="59">
        <f t="shared" si="0"/>
        <v>6000</v>
      </c>
      <c r="S23" s="26"/>
      <c r="T23" s="26"/>
      <c r="U23" s="26"/>
      <c r="V23" s="26"/>
      <c r="W23" s="59">
        <f t="shared" si="1"/>
        <v>6000</v>
      </c>
      <c r="X23" s="26"/>
      <c r="Y23" s="26"/>
      <c r="Z23" s="26"/>
      <c r="AA23" s="26"/>
      <c r="AB23" s="26"/>
      <c r="AC23" s="26"/>
      <c r="AD23" s="26"/>
    </row>
    <row r="24" spans="1:30" s="23" customFormat="1" ht="23.25" customHeight="1" x14ac:dyDescent="0.3">
      <c r="A24" s="30" t="s">
        <v>33</v>
      </c>
      <c r="B24" s="30" t="s">
        <v>34</v>
      </c>
      <c r="C24" s="30" t="s">
        <v>34</v>
      </c>
      <c r="D24" s="36" t="s">
        <v>35</v>
      </c>
      <c r="E24" s="32" t="s">
        <v>36</v>
      </c>
      <c r="F24" s="36" t="s">
        <v>35</v>
      </c>
      <c r="G24" s="32" t="s">
        <v>37</v>
      </c>
      <c r="H24" s="24">
        <v>22104</v>
      </c>
      <c r="I24" s="33" t="s">
        <v>63</v>
      </c>
      <c r="J24" s="58" t="s">
        <v>50</v>
      </c>
      <c r="K24" s="58" t="s">
        <v>51</v>
      </c>
      <c r="L24" s="35"/>
      <c r="M24" s="21"/>
      <c r="N24" s="22" t="s">
        <v>44</v>
      </c>
      <c r="O24" s="56">
        <v>1</v>
      </c>
      <c r="P24" s="59">
        <v>3028</v>
      </c>
      <c r="Q24" s="35" t="s">
        <v>39</v>
      </c>
      <c r="R24" s="59">
        <f t="shared" si="0"/>
        <v>3028</v>
      </c>
      <c r="S24" s="26"/>
      <c r="T24" s="26"/>
      <c r="U24" s="26"/>
      <c r="V24" s="26"/>
      <c r="W24" s="59">
        <f t="shared" si="1"/>
        <v>3028</v>
      </c>
      <c r="X24" s="26"/>
      <c r="Y24" s="26"/>
      <c r="Z24" s="26"/>
      <c r="AA24" s="26"/>
      <c r="AB24" s="26"/>
      <c r="AC24" s="26"/>
      <c r="AD24" s="26"/>
    </row>
    <row r="25" spans="1:30" s="23" customFormat="1" ht="23.25" customHeight="1" x14ac:dyDescent="0.3">
      <c r="A25" s="30" t="s">
        <v>33</v>
      </c>
      <c r="B25" s="30" t="s">
        <v>34</v>
      </c>
      <c r="C25" s="30" t="s">
        <v>34</v>
      </c>
      <c r="D25" s="36" t="s">
        <v>35</v>
      </c>
      <c r="E25" s="32" t="s">
        <v>36</v>
      </c>
      <c r="F25" s="36" t="s">
        <v>35</v>
      </c>
      <c r="G25" s="32" t="s">
        <v>37</v>
      </c>
      <c r="H25" s="24">
        <v>22104</v>
      </c>
      <c r="I25" s="33" t="s">
        <v>63</v>
      </c>
      <c r="J25" s="58" t="s">
        <v>64</v>
      </c>
      <c r="K25" s="58" t="s">
        <v>65</v>
      </c>
      <c r="L25" s="35"/>
      <c r="M25" s="21"/>
      <c r="N25" s="56" t="s">
        <v>40</v>
      </c>
      <c r="O25" s="56">
        <v>80</v>
      </c>
      <c r="P25" s="59">
        <v>160</v>
      </c>
      <c r="Q25" s="35" t="s">
        <v>39</v>
      </c>
      <c r="R25" s="59">
        <f t="shared" si="0"/>
        <v>12800</v>
      </c>
      <c r="S25" s="26"/>
      <c r="T25" s="26"/>
      <c r="U25" s="26"/>
      <c r="V25" s="26"/>
      <c r="W25" s="59">
        <f t="shared" si="1"/>
        <v>12800</v>
      </c>
      <c r="X25" s="26"/>
      <c r="Y25" s="26"/>
      <c r="Z25" s="26"/>
      <c r="AA25" s="26"/>
      <c r="AB25" s="26"/>
      <c r="AC25" s="26"/>
      <c r="AD25" s="26"/>
    </row>
    <row r="26" spans="1:30" s="23" customFormat="1" ht="23.25" customHeight="1" x14ac:dyDescent="0.3">
      <c r="A26" s="30"/>
      <c r="B26" s="30"/>
      <c r="C26" s="30"/>
      <c r="D26" s="36"/>
      <c r="E26" s="32"/>
      <c r="F26" s="36"/>
      <c r="G26" s="32"/>
      <c r="H26" s="24"/>
      <c r="I26" s="33"/>
      <c r="J26" s="29"/>
      <c r="K26" s="38"/>
      <c r="L26" s="35"/>
      <c r="M26" s="21"/>
      <c r="N26" s="22"/>
      <c r="O26" s="35"/>
      <c r="P26" s="60">
        <f>SUM(P22:P25)</f>
        <v>24647</v>
      </c>
      <c r="Q26" s="35"/>
      <c r="R26" s="60">
        <f>SUM(R22:R25)</f>
        <v>37287</v>
      </c>
      <c r="S26" s="26"/>
      <c r="T26" s="26"/>
      <c r="U26" s="26"/>
      <c r="V26" s="26"/>
      <c r="W26" s="59">
        <f t="shared" si="1"/>
        <v>37287</v>
      </c>
      <c r="X26" s="26"/>
      <c r="Y26" s="26"/>
      <c r="Z26" s="26"/>
      <c r="AA26" s="26"/>
      <c r="AB26" s="26"/>
      <c r="AC26" s="26"/>
      <c r="AD26" s="26"/>
    </row>
    <row r="27" spans="1:30" s="23" customFormat="1" ht="30.75" customHeight="1" x14ac:dyDescent="0.3">
      <c r="A27" s="30" t="s">
        <v>33</v>
      </c>
      <c r="B27" s="30" t="s">
        <v>34</v>
      </c>
      <c r="C27" s="30" t="s">
        <v>34</v>
      </c>
      <c r="D27" s="36" t="s">
        <v>35</v>
      </c>
      <c r="E27" s="32" t="s">
        <v>36</v>
      </c>
      <c r="F27" s="36" t="s">
        <v>35</v>
      </c>
      <c r="G27" s="32" t="s">
        <v>37</v>
      </c>
      <c r="H27" s="24">
        <v>22106</v>
      </c>
      <c r="I27" s="33" t="s">
        <v>66</v>
      </c>
      <c r="J27" s="56" t="s">
        <v>67</v>
      </c>
      <c r="K27" s="56" t="s">
        <v>51</v>
      </c>
      <c r="L27" s="35"/>
      <c r="M27" s="21"/>
      <c r="N27" s="22" t="s">
        <v>44</v>
      </c>
      <c r="O27" s="56">
        <v>1</v>
      </c>
      <c r="P27" s="59">
        <v>7615</v>
      </c>
      <c r="Q27" s="35" t="s">
        <v>39</v>
      </c>
      <c r="R27" s="59">
        <f t="shared" si="0"/>
        <v>7615</v>
      </c>
      <c r="S27" s="26"/>
      <c r="T27" s="26"/>
      <c r="U27" s="26"/>
      <c r="V27" s="26"/>
      <c r="W27" s="59">
        <f t="shared" si="1"/>
        <v>7615</v>
      </c>
      <c r="X27" s="26"/>
      <c r="Y27" s="26"/>
      <c r="Z27" s="26"/>
      <c r="AA27" s="26"/>
      <c r="AB27" s="26"/>
      <c r="AC27" s="26"/>
      <c r="AD27" s="26"/>
    </row>
    <row r="28" spans="1:30" s="23" customFormat="1" ht="30.75" customHeight="1" x14ac:dyDescent="0.3">
      <c r="A28" s="30" t="s">
        <v>33</v>
      </c>
      <c r="B28" s="30" t="s">
        <v>34</v>
      </c>
      <c r="C28" s="30" t="s">
        <v>34</v>
      </c>
      <c r="D28" s="36" t="s">
        <v>35</v>
      </c>
      <c r="E28" s="32" t="s">
        <v>36</v>
      </c>
      <c r="F28" s="36" t="s">
        <v>35</v>
      </c>
      <c r="G28" s="32" t="s">
        <v>37</v>
      </c>
      <c r="H28" s="24">
        <v>22106</v>
      </c>
      <c r="I28" s="33" t="s">
        <v>66</v>
      </c>
      <c r="J28" s="56" t="s">
        <v>67</v>
      </c>
      <c r="K28" s="56" t="s">
        <v>51</v>
      </c>
      <c r="L28" s="35"/>
      <c r="M28" s="21"/>
      <c r="N28" s="22" t="s">
        <v>44</v>
      </c>
      <c r="O28" s="56">
        <v>1</v>
      </c>
      <c r="P28" s="59">
        <v>7615</v>
      </c>
      <c r="Q28" s="35" t="s">
        <v>39</v>
      </c>
      <c r="R28" s="59">
        <f t="shared" si="0"/>
        <v>7615</v>
      </c>
      <c r="S28" s="26"/>
      <c r="T28" s="26"/>
      <c r="U28" s="26"/>
      <c r="V28" s="26"/>
      <c r="W28" s="59">
        <f t="shared" si="1"/>
        <v>7615</v>
      </c>
      <c r="X28" s="26"/>
      <c r="Y28" s="26"/>
      <c r="Z28" s="26"/>
      <c r="AA28" s="26"/>
      <c r="AB28" s="26"/>
      <c r="AC28" s="26"/>
      <c r="AD28" s="26"/>
    </row>
    <row r="29" spans="1:30" s="23" customFormat="1" ht="30.75" customHeight="1" x14ac:dyDescent="0.3">
      <c r="A29" s="30" t="s">
        <v>33</v>
      </c>
      <c r="B29" s="30" t="s">
        <v>34</v>
      </c>
      <c r="C29" s="30" t="s">
        <v>34</v>
      </c>
      <c r="D29" s="36" t="s">
        <v>35</v>
      </c>
      <c r="E29" s="32" t="s">
        <v>36</v>
      </c>
      <c r="F29" s="36" t="s">
        <v>35</v>
      </c>
      <c r="G29" s="32" t="s">
        <v>37</v>
      </c>
      <c r="H29" s="24">
        <v>22106</v>
      </c>
      <c r="I29" s="33" t="s">
        <v>66</v>
      </c>
      <c r="J29" s="56" t="s">
        <v>67</v>
      </c>
      <c r="K29" s="56" t="s">
        <v>51</v>
      </c>
      <c r="L29" s="35"/>
      <c r="M29" s="21"/>
      <c r="N29" s="22" t="s">
        <v>44</v>
      </c>
      <c r="O29" s="56">
        <v>1</v>
      </c>
      <c r="P29" s="59">
        <v>22126.15</v>
      </c>
      <c r="Q29" s="35" t="s">
        <v>39</v>
      </c>
      <c r="R29" s="59">
        <f t="shared" si="0"/>
        <v>22126.15</v>
      </c>
      <c r="S29" s="26"/>
      <c r="T29" s="26"/>
      <c r="U29" s="26"/>
      <c r="V29" s="26"/>
      <c r="W29" s="59">
        <f t="shared" si="1"/>
        <v>22126.15</v>
      </c>
      <c r="X29" s="26"/>
      <c r="Y29" s="26"/>
      <c r="Z29" s="26"/>
      <c r="AA29" s="26"/>
      <c r="AB29" s="26"/>
      <c r="AC29" s="26"/>
      <c r="AD29" s="26"/>
    </row>
    <row r="30" spans="1:30" s="23" customFormat="1" ht="30.75" customHeight="1" x14ac:dyDescent="0.3">
      <c r="A30" s="30" t="s">
        <v>33</v>
      </c>
      <c r="B30" s="30" t="s">
        <v>34</v>
      </c>
      <c r="C30" s="30" t="s">
        <v>34</v>
      </c>
      <c r="D30" s="36" t="s">
        <v>35</v>
      </c>
      <c r="E30" s="32" t="s">
        <v>36</v>
      </c>
      <c r="F30" s="36" t="s">
        <v>35</v>
      </c>
      <c r="G30" s="32" t="s">
        <v>37</v>
      </c>
      <c r="H30" s="24">
        <v>22106</v>
      </c>
      <c r="I30" s="33" t="s">
        <v>66</v>
      </c>
      <c r="J30" s="56" t="s">
        <v>67</v>
      </c>
      <c r="K30" s="56" t="s">
        <v>51</v>
      </c>
      <c r="L30" s="35"/>
      <c r="M30" s="21"/>
      <c r="N30" s="22" t="s">
        <v>44</v>
      </c>
      <c r="O30" s="56">
        <v>1</v>
      </c>
      <c r="P30" s="59">
        <v>11444.8</v>
      </c>
      <c r="Q30" s="35" t="s">
        <v>39</v>
      </c>
      <c r="R30" s="59">
        <f t="shared" si="0"/>
        <v>11444.8</v>
      </c>
      <c r="S30" s="26"/>
      <c r="T30" s="26"/>
      <c r="U30" s="26"/>
      <c r="V30" s="26"/>
      <c r="W30" s="59">
        <f t="shared" si="1"/>
        <v>11444.8</v>
      </c>
      <c r="X30" s="26"/>
      <c r="Y30" s="26"/>
      <c r="Z30" s="26"/>
      <c r="AA30" s="26"/>
      <c r="AB30" s="26"/>
      <c r="AC30" s="26"/>
      <c r="AD30" s="26"/>
    </row>
    <row r="31" spans="1:30" s="23" customFormat="1" ht="30.75" customHeight="1" x14ac:dyDescent="0.3">
      <c r="A31" s="30" t="s">
        <v>33</v>
      </c>
      <c r="B31" s="30" t="s">
        <v>34</v>
      </c>
      <c r="C31" s="30" t="s">
        <v>34</v>
      </c>
      <c r="D31" s="36" t="s">
        <v>35</v>
      </c>
      <c r="E31" s="32" t="s">
        <v>36</v>
      </c>
      <c r="F31" s="36" t="s">
        <v>35</v>
      </c>
      <c r="G31" s="32" t="s">
        <v>37</v>
      </c>
      <c r="H31" s="24">
        <v>22106</v>
      </c>
      <c r="I31" s="33" t="s">
        <v>66</v>
      </c>
      <c r="J31" s="56" t="s">
        <v>67</v>
      </c>
      <c r="K31" s="56" t="s">
        <v>51</v>
      </c>
      <c r="L31" s="35"/>
      <c r="M31" s="21"/>
      <c r="N31" s="22" t="s">
        <v>44</v>
      </c>
      <c r="O31" s="56">
        <v>1</v>
      </c>
      <c r="P31" s="59">
        <v>10241.9</v>
      </c>
      <c r="Q31" s="35" t="s">
        <v>39</v>
      </c>
      <c r="R31" s="59">
        <f t="shared" si="0"/>
        <v>10241.9</v>
      </c>
      <c r="S31" s="26"/>
      <c r="T31" s="26"/>
      <c r="U31" s="26"/>
      <c r="V31" s="26"/>
      <c r="W31" s="59">
        <f t="shared" si="1"/>
        <v>10241.9</v>
      </c>
      <c r="X31" s="26"/>
      <c r="Y31" s="26"/>
      <c r="Z31" s="26"/>
      <c r="AA31" s="26"/>
      <c r="AB31" s="26"/>
      <c r="AC31" s="26"/>
      <c r="AD31" s="26"/>
    </row>
    <row r="32" spans="1:30" s="23" customFormat="1" ht="30.75" customHeight="1" x14ac:dyDescent="0.3">
      <c r="A32" s="30" t="s">
        <v>33</v>
      </c>
      <c r="B32" s="30" t="s">
        <v>34</v>
      </c>
      <c r="C32" s="30" t="s">
        <v>34</v>
      </c>
      <c r="D32" s="36" t="s">
        <v>35</v>
      </c>
      <c r="E32" s="32" t="s">
        <v>36</v>
      </c>
      <c r="F32" s="36" t="s">
        <v>35</v>
      </c>
      <c r="G32" s="32" t="s">
        <v>37</v>
      </c>
      <c r="H32" s="24">
        <v>22106</v>
      </c>
      <c r="I32" s="33" t="s">
        <v>66</v>
      </c>
      <c r="J32" s="56" t="s">
        <v>67</v>
      </c>
      <c r="K32" s="56" t="s">
        <v>51</v>
      </c>
      <c r="L32" s="43"/>
      <c r="M32" s="21"/>
      <c r="N32" s="22" t="s">
        <v>44</v>
      </c>
      <c r="O32" s="56">
        <v>1</v>
      </c>
      <c r="P32" s="59">
        <v>3182</v>
      </c>
      <c r="Q32" s="35" t="s">
        <v>39</v>
      </c>
      <c r="R32" s="59">
        <f t="shared" si="0"/>
        <v>3182</v>
      </c>
      <c r="S32" s="55"/>
      <c r="T32" s="43"/>
      <c r="U32" s="43"/>
      <c r="V32" s="43"/>
      <c r="W32" s="59">
        <f t="shared" si="1"/>
        <v>3182</v>
      </c>
      <c r="X32" s="43"/>
      <c r="Y32" s="43"/>
      <c r="Z32" s="43"/>
      <c r="AA32" s="43"/>
      <c r="AB32" s="43"/>
      <c r="AC32" s="43"/>
      <c r="AD32" s="43"/>
    </row>
    <row r="33" spans="1:30" s="23" customFormat="1" ht="42" customHeight="1" x14ac:dyDescent="0.3">
      <c r="A33" s="30"/>
      <c r="B33" s="30"/>
      <c r="C33" s="30"/>
      <c r="D33" s="36"/>
      <c r="E33" s="32"/>
      <c r="F33" s="36"/>
      <c r="G33" s="32"/>
      <c r="H33" s="24"/>
      <c r="I33" s="33"/>
      <c r="J33" s="29"/>
      <c r="K33" s="29"/>
      <c r="L33" s="35"/>
      <c r="M33" s="21"/>
      <c r="N33" s="22"/>
      <c r="O33" s="35"/>
      <c r="P33" s="60">
        <f>SUM(P27:P32)</f>
        <v>62224.85</v>
      </c>
      <c r="Q33" s="35"/>
      <c r="R33" s="60">
        <f>SUM(R27:R32)</f>
        <v>62224.85</v>
      </c>
      <c r="S33" s="26"/>
      <c r="T33" s="26"/>
      <c r="U33" s="26"/>
      <c r="V33" s="26"/>
      <c r="W33" s="59">
        <f t="shared" si="1"/>
        <v>62224.85</v>
      </c>
      <c r="X33" s="26"/>
      <c r="Y33" s="26"/>
      <c r="Z33" s="26"/>
      <c r="AA33" s="26"/>
      <c r="AB33" s="26"/>
      <c r="AC33" s="26"/>
      <c r="AD33" s="26"/>
    </row>
    <row r="34" spans="1:30" s="23" customFormat="1" ht="42" customHeight="1" x14ac:dyDescent="0.3">
      <c r="A34" s="30" t="s">
        <v>33</v>
      </c>
      <c r="B34" s="30" t="s">
        <v>34</v>
      </c>
      <c r="C34" s="30" t="s">
        <v>34</v>
      </c>
      <c r="D34" s="36" t="s">
        <v>35</v>
      </c>
      <c r="E34" s="32" t="s">
        <v>36</v>
      </c>
      <c r="F34" s="36" t="s">
        <v>35</v>
      </c>
      <c r="G34" s="32" t="s">
        <v>37</v>
      </c>
      <c r="H34" s="24">
        <v>24501</v>
      </c>
      <c r="I34" s="33" t="s">
        <v>68</v>
      </c>
      <c r="J34" s="56" t="s">
        <v>69</v>
      </c>
      <c r="K34" s="56" t="s">
        <v>136</v>
      </c>
      <c r="L34" s="35"/>
      <c r="M34" s="21"/>
      <c r="N34" s="56" t="s">
        <v>59</v>
      </c>
      <c r="O34" s="56">
        <v>9</v>
      </c>
      <c r="P34" s="59">
        <v>75.59</v>
      </c>
      <c r="Q34" s="35" t="s">
        <v>39</v>
      </c>
      <c r="R34" s="59">
        <f t="shared" si="0"/>
        <v>680.31000000000006</v>
      </c>
      <c r="S34" s="26"/>
      <c r="T34" s="26"/>
      <c r="U34" s="26"/>
      <c r="V34" s="26"/>
      <c r="W34" s="59">
        <f t="shared" si="1"/>
        <v>680.31000000000006</v>
      </c>
      <c r="X34" s="26"/>
      <c r="Y34" s="26"/>
      <c r="Z34" s="26"/>
      <c r="AA34" s="26"/>
      <c r="AB34" s="26"/>
      <c r="AC34" s="26"/>
      <c r="AD34" s="26"/>
    </row>
    <row r="35" spans="1:30" s="23" customFormat="1" ht="42" customHeight="1" x14ac:dyDescent="0.3">
      <c r="A35" s="30" t="s">
        <v>33</v>
      </c>
      <c r="B35" s="30" t="s">
        <v>34</v>
      </c>
      <c r="C35" s="30" t="s">
        <v>34</v>
      </c>
      <c r="D35" s="36" t="s">
        <v>35</v>
      </c>
      <c r="E35" s="32" t="s">
        <v>36</v>
      </c>
      <c r="F35" s="36" t="s">
        <v>35</v>
      </c>
      <c r="G35" s="32" t="s">
        <v>37</v>
      </c>
      <c r="H35" s="24">
        <v>24501</v>
      </c>
      <c r="I35" s="33" t="s">
        <v>68</v>
      </c>
      <c r="J35" s="56" t="s">
        <v>69</v>
      </c>
      <c r="K35" s="56" t="s">
        <v>136</v>
      </c>
      <c r="L35" s="35"/>
      <c r="M35" s="21"/>
      <c r="N35" s="56" t="s">
        <v>59</v>
      </c>
      <c r="O35" s="56">
        <v>1</v>
      </c>
      <c r="P35" s="59">
        <v>75.66</v>
      </c>
      <c r="Q35" s="35" t="s">
        <v>39</v>
      </c>
      <c r="R35" s="59">
        <f t="shared" si="0"/>
        <v>75.66</v>
      </c>
      <c r="S35" s="26"/>
      <c r="T35" s="26"/>
      <c r="U35" s="26"/>
      <c r="V35" s="26"/>
      <c r="W35" s="59">
        <f t="shared" si="1"/>
        <v>75.66</v>
      </c>
      <c r="X35" s="26"/>
      <c r="Y35" s="26"/>
      <c r="Z35" s="26"/>
      <c r="AA35" s="26"/>
      <c r="AB35" s="26"/>
      <c r="AC35" s="26"/>
      <c r="AD35" s="26"/>
    </row>
    <row r="36" spans="1:30" s="23" customFormat="1" ht="42" customHeight="1" x14ac:dyDescent="0.3">
      <c r="A36" s="30"/>
      <c r="B36" s="30"/>
      <c r="C36" s="30"/>
      <c r="D36" s="36"/>
      <c r="E36" s="32"/>
      <c r="F36" s="36"/>
      <c r="G36" s="32"/>
      <c r="H36" s="24"/>
      <c r="I36" s="33"/>
      <c r="J36" s="65"/>
      <c r="K36" s="64"/>
      <c r="L36" s="35"/>
      <c r="M36" s="21"/>
      <c r="N36" s="22"/>
      <c r="O36" s="35"/>
      <c r="P36" s="60">
        <f>SUM(P34:P35)</f>
        <v>151.25</v>
      </c>
      <c r="Q36" s="35"/>
      <c r="R36" s="60">
        <f>SUM(R34:R35)</f>
        <v>755.97</v>
      </c>
      <c r="S36" s="26"/>
      <c r="T36" s="26"/>
      <c r="U36" s="26"/>
      <c r="V36" s="26"/>
      <c r="W36" s="59">
        <f t="shared" si="1"/>
        <v>755.97</v>
      </c>
      <c r="X36" s="26"/>
      <c r="Y36" s="26"/>
      <c r="Z36" s="26"/>
      <c r="AA36" s="26"/>
      <c r="AB36" s="26"/>
      <c r="AC36" s="26"/>
      <c r="AD36" s="26"/>
    </row>
    <row r="37" spans="1:30" s="23" customFormat="1" ht="30.75" customHeight="1" x14ac:dyDescent="0.3">
      <c r="A37" s="30" t="s">
        <v>33</v>
      </c>
      <c r="B37" s="30" t="s">
        <v>34</v>
      </c>
      <c r="C37" s="30" t="s">
        <v>34</v>
      </c>
      <c r="D37" s="36" t="s">
        <v>35</v>
      </c>
      <c r="E37" s="32" t="s">
        <v>36</v>
      </c>
      <c r="F37" s="36" t="s">
        <v>35</v>
      </c>
      <c r="G37" s="32" t="s">
        <v>37</v>
      </c>
      <c r="H37" s="24">
        <v>24801</v>
      </c>
      <c r="I37" s="33" t="s">
        <v>43</v>
      </c>
      <c r="J37" s="56" t="s">
        <v>70</v>
      </c>
      <c r="K37" s="56" t="s">
        <v>71</v>
      </c>
      <c r="L37" s="35"/>
      <c r="M37" s="21"/>
      <c r="N37" s="56" t="s">
        <v>59</v>
      </c>
      <c r="O37" s="56">
        <v>1</v>
      </c>
      <c r="P37" s="61">
        <v>464</v>
      </c>
      <c r="Q37" s="35" t="s">
        <v>39</v>
      </c>
      <c r="R37" s="59">
        <f t="shared" si="0"/>
        <v>464</v>
      </c>
      <c r="S37" s="26"/>
      <c r="T37" s="26"/>
      <c r="U37" s="26"/>
      <c r="V37" s="26"/>
      <c r="W37" s="59">
        <f t="shared" si="1"/>
        <v>464</v>
      </c>
      <c r="X37" s="26"/>
      <c r="Y37" s="26"/>
      <c r="Z37" s="26"/>
      <c r="AA37" s="26"/>
      <c r="AB37" s="26"/>
      <c r="AC37" s="26"/>
      <c r="AD37" s="26"/>
    </row>
    <row r="38" spans="1:30" s="23" customFormat="1" ht="30.75" customHeight="1" x14ac:dyDescent="0.3">
      <c r="A38" s="30"/>
      <c r="B38" s="30"/>
      <c r="C38" s="30"/>
      <c r="D38" s="36"/>
      <c r="E38" s="32"/>
      <c r="F38" s="36"/>
      <c r="G38" s="32"/>
      <c r="H38" s="24"/>
      <c r="I38" s="33"/>
      <c r="J38" s="68"/>
      <c r="K38" s="69"/>
      <c r="L38" s="35"/>
      <c r="M38" s="21"/>
      <c r="N38" s="22"/>
      <c r="O38" s="35"/>
      <c r="P38" s="60">
        <f>SUM(P37)</f>
        <v>464</v>
      </c>
      <c r="Q38" s="35"/>
      <c r="R38" s="60">
        <f>SUM(R37)</f>
        <v>464</v>
      </c>
      <c r="S38" s="26"/>
      <c r="T38" s="26"/>
      <c r="U38" s="26"/>
      <c r="V38" s="26"/>
      <c r="W38" s="59">
        <f t="shared" si="1"/>
        <v>464</v>
      </c>
      <c r="X38" s="26"/>
      <c r="Y38" s="26"/>
      <c r="Z38" s="26"/>
      <c r="AA38" s="26"/>
      <c r="AB38" s="26"/>
      <c r="AC38" s="26"/>
      <c r="AD38" s="26"/>
    </row>
    <row r="39" spans="1:30" s="23" customFormat="1" ht="30.75" customHeight="1" x14ac:dyDescent="0.3">
      <c r="A39" s="30" t="s">
        <v>33</v>
      </c>
      <c r="B39" s="30" t="s">
        <v>34</v>
      </c>
      <c r="C39" s="30" t="s">
        <v>34</v>
      </c>
      <c r="D39" s="36" t="s">
        <v>35</v>
      </c>
      <c r="E39" s="32" t="s">
        <v>36</v>
      </c>
      <c r="F39" s="36" t="s">
        <v>35</v>
      </c>
      <c r="G39" s="32" t="s">
        <v>37</v>
      </c>
      <c r="H39" s="24">
        <v>25201</v>
      </c>
      <c r="I39" s="33" t="s">
        <v>72</v>
      </c>
      <c r="J39" s="56" t="s">
        <v>73</v>
      </c>
      <c r="K39" s="56" t="s">
        <v>74</v>
      </c>
      <c r="L39" s="35"/>
      <c r="M39" s="21"/>
      <c r="N39" s="56" t="s">
        <v>59</v>
      </c>
      <c r="O39" s="56">
        <v>5</v>
      </c>
      <c r="P39" s="59">
        <v>310</v>
      </c>
      <c r="Q39" s="35" t="s">
        <v>39</v>
      </c>
      <c r="R39" s="59">
        <f t="shared" si="0"/>
        <v>1550</v>
      </c>
      <c r="S39" s="26"/>
      <c r="T39" s="26"/>
      <c r="U39" s="26"/>
      <c r="V39" s="26"/>
      <c r="W39" s="59">
        <f t="shared" si="1"/>
        <v>1550</v>
      </c>
      <c r="X39" s="26"/>
      <c r="Y39" s="26"/>
      <c r="Z39" s="26"/>
      <c r="AA39" s="26"/>
      <c r="AB39" s="26"/>
      <c r="AC39" s="26"/>
      <c r="AD39" s="26"/>
    </row>
    <row r="40" spans="1:30" s="23" customFormat="1" ht="30.75" customHeight="1" x14ac:dyDescent="0.3">
      <c r="A40" s="30"/>
      <c r="B40" s="30"/>
      <c r="C40" s="30"/>
      <c r="D40" s="36"/>
      <c r="E40" s="32"/>
      <c r="F40" s="36"/>
      <c r="G40" s="32"/>
      <c r="H40" s="24"/>
      <c r="I40" s="33"/>
      <c r="J40" s="68"/>
      <c r="K40" s="69"/>
      <c r="L40" s="35"/>
      <c r="M40" s="21"/>
      <c r="N40" s="22"/>
      <c r="O40" s="35"/>
      <c r="P40" s="60">
        <f>SUM(P39)</f>
        <v>310</v>
      </c>
      <c r="Q40" s="35"/>
      <c r="R40" s="60">
        <f>SUM(R39)</f>
        <v>1550</v>
      </c>
      <c r="S40" s="26"/>
      <c r="T40" s="26"/>
      <c r="U40" s="26"/>
      <c r="V40" s="26"/>
      <c r="W40" s="59">
        <f t="shared" si="1"/>
        <v>1550</v>
      </c>
      <c r="X40" s="26"/>
      <c r="Y40" s="26"/>
      <c r="Z40" s="26"/>
      <c r="AA40" s="26"/>
      <c r="AB40" s="26"/>
      <c r="AC40" s="26"/>
      <c r="AD40" s="26"/>
    </row>
    <row r="41" spans="1:30" s="23" customFormat="1" ht="30.75" customHeight="1" x14ac:dyDescent="0.3">
      <c r="A41" s="30" t="s">
        <v>33</v>
      </c>
      <c r="B41" s="30" t="s">
        <v>34</v>
      </c>
      <c r="C41" s="30" t="s">
        <v>34</v>
      </c>
      <c r="D41" s="36" t="s">
        <v>35</v>
      </c>
      <c r="E41" s="32" t="s">
        <v>36</v>
      </c>
      <c r="F41" s="36" t="s">
        <v>35</v>
      </c>
      <c r="G41" s="32" t="s">
        <v>37</v>
      </c>
      <c r="H41" s="24">
        <v>25401</v>
      </c>
      <c r="I41" s="33" t="s">
        <v>75</v>
      </c>
      <c r="J41" s="56" t="s">
        <v>76</v>
      </c>
      <c r="K41" s="56" t="s">
        <v>77</v>
      </c>
      <c r="L41" s="35"/>
      <c r="M41" s="21"/>
      <c r="N41" s="56" t="s">
        <v>59</v>
      </c>
      <c r="O41" s="56">
        <v>750</v>
      </c>
      <c r="P41" s="61">
        <v>33.868000000000002</v>
      </c>
      <c r="Q41" s="35" t="s">
        <v>39</v>
      </c>
      <c r="R41" s="59">
        <f t="shared" si="0"/>
        <v>25401</v>
      </c>
      <c r="S41" s="26"/>
      <c r="T41" s="26"/>
      <c r="U41" s="26"/>
      <c r="V41" s="26"/>
      <c r="W41" s="59">
        <f t="shared" si="1"/>
        <v>25401</v>
      </c>
      <c r="X41" s="26"/>
      <c r="Y41" s="26"/>
      <c r="Z41" s="26"/>
      <c r="AA41" s="26"/>
      <c r="AB41" s="26"/>
      <c r="AC41" s="26"/>
      <c r="AD41" s="26"/>
    </row>
    <row r="42" spans="1:30" s="23" customFormat="1" ht="30.75" customHeight="1" x14ac:dyDescent="0.3">
      <c r="A42" s="30"/>
      <c r="B42" s="30"/>
      <c r="C42" s="30"/>
      <c r="D42" s="36"/>
      <c r="E42" s="32"/>
      <c r="F42" s="36"/>
      <c r="G42" s="32"/>
      <c r="H42" s="24"/>
      <c r="I42" s="33"/>
      <c r="J42" s="68"/>
      <c r="K42" s="69"/>
      <c r="L42" s="35"/>
      <c r="M42" s="21"/>
      <c r="N42" s="22"/>
      <c r="O42" s="35"/>
      <c r="P42" s="60">
        <f>SUM(P41:P41)</f>
        <v>33.868000000000002</v>
      </c>
      <c r="Q42" s="35"/>
      <c r="R42" s="60">
        <f>SUM(R41:R41)</f>
        <v>25401</v>
      </c>
      <c r="S42" s="26"/>
      <c r="T42" s="26"/>
      <c r="U42" s="26"/>
      <c r="V42" s="26"/>
      <c r="W42" s="59">
        <f t="shared" si="1"/>
        <v>25401</v>
      </c>
      <c r="X42" s="26"/>
      <c r="Y42" s="26"/>
      <c r="Z42" s="26"/>
      <c r="AA42" s="26"/>
      <c r="AB42" s="26"/>
      <c r="AC42" s="26"/>
      <c r="AD42" s="26"/>
    </row>
    <row r="43" spans="1:30" s="23" customFormat="1" ht="30.75" customHeight="1" x14ac:dyDescent="0.3">
      <c r="A43" s="30" t="s">
        <v>33</v>
      </c>
      <c r="B43" s="30" t="s">
        <v>34</v>
      </c>
      <c r="C43" s="30" t="s">
        <v>34</v>
      </c>
      <c r="D43" s="36" t="s">
        <v>35</v>
      </c>
      <c r="E43" s="32" t="s">
        <v>36</v>
      </c>
      <c r="F43" s="36" t="s">
        <v>35</v>
      </c>
      <c r="G43" s="32" t="s">
        <v>37</v>
      </c>
      <c r="H43" s="24">
        <v>27101</v>
      </c>
      <c r="I43" s="33" t="s">
        <v>78</v>
      </c>
      <c r="J43" s="56" t="s">
        <v>79</v>
      </c>
      <c r="K43" s="56" t="s">
        <v>80</v>
      </c>
      <c r="L43" s="35"/>
      <c r="M43" s="21"/>
      <c r="N43" s="56" t="s">
        <v>59</v>
      </c>
      <c r="O43" s="56">
        <v>187</v>
      </c>
      <c r="P43" s="59">
        <v>188.38</v>
      </c>
      <c r="Q43" s="35" t="s">
        <v>39</v>
      </c>
      <c r="R43" s="59">
        <f t="shared" si="0"/>
        <v>35227.06</v>
      </c>
      <c r="S43" s="26"/>
      <c r="T43" s="26"/>
      <c r="U43" s="26"/>
      <c r="V43" s="26"/>
      <c r="W43" s="59">
        <f t="shared" si="1"/>
        <v>35227.06</v>
      </c>
      <c r="X43" s="26"/>
      <c r="Y43" s="26"/>
      <c r="Z43" s="26"/>
      <c r="AA43" s="26"/>
      <c r="AB43" s="26"/>
      <c r="AC43" s="26"/>
      <c r="AD43" s="26"/>
    </row>
    <row r="44" spans="1:30" s="23" customFormat="1" ht="30.75" customHeight="1" x14ac:dyDescent="0.3">
      <c r="A44" s="30" t="s">
        <v>33</v>
      </c>
      <c r="B44" s="30" t="s">
        <v>34</v>
      </c>
      <c r="C44" s="30" t="s">
        <v>34</v>
      </c>
      <c r="D44" s="36" t="s">
        <v>35</v>
      </c>
      <c r="E44" s="32" t="s">
        <v>36</v>
      </c>
      <c r="F44" s="36" t="s">
        <v>35</v>
      </c>
      <c r="G44" s="32" t="s">
        <v>37</v>
      </c>
      <c r="H44" s="24">
        <v>27101</v>
      </c>
      <c r="I44" s="33" t="s">
        <v>78</v>
      </c>
      <c r="J44" s="56" t="s">
        <v>81</v>
      </c>
      <c r="K44" s="56" t="s">
        <v>82</v>
      </c>
      <c r="L44" s="35"/>
      <c r="M44" s="21"/>
      <c r="N44" s="56" t="s">
        <v>59</v>
      </c>
      <c r="O44" s="56">
        <v>104</v>
      </c>
      <c r="P44" s="59">
        <v>176.78</v>
      </c>
      <c r="Q44" s="35" t="s">
        <v>39</v>
      </c>
      <c r="R44" s="59">
        <f t="shared" si="0"/>
        <v>18385.12</v>
      </c>
      <c r="S44" s="26"/>
      <c r="T44" s="26"/>
      <c r="U44" s="26"/>
      <c r="V44" s="26"/>
      <c r="W44" s="59">
        <f t="shared" si="1"/>
        <v>18385.12</v>
      </c>
      <c r="X44" s="26"/>
      <c r="Y44" s="26"/>
      <c r="Z44" s="26"/>
      <c r="AA44" s="26"/>
      <c r="AB44" s="26"/>
      <c r="AC44" s="26"/>
      <c r="AD44" s="26"/>
    </row>
    <row r="45" spans="1:30" s="23" customFormat="1" ht="30.75" customHeight="1" x14ac:dyDescent="0.3">
      <c r="A45" s="30" t="s">
        <v>33</v>
      </c>
      <c r="B45" s="30" t="s">
        <v>34</v>
      </c>
      <c r="C45" s="30" t="s">
        <v>34</v>
      </c>
      <c r="D45" s="36" t="s">
        <v>35</v>
      </c>
      <c r="E45" s="32" t="s">
        <v>36</v>
      </c>
      <c r="F45" s="36" t="s">
        <v>35</v>
      </c>
      <c r="G45" s="32" t="s">
        <v>37</v>
      </c>
      <c r="H45" s="24">
        <v>27101</v>
      </c>
      <c r="I45" s="33" t="s">
        <v>78</v>
      </c>
      <c r="J45" s="56" t="s">
        <v>83</v>
      </c>
      <c r="K45" s="56" t="s">
        <v>84</v>
      </c>
      <c r="L45" s="35"/>
      <c r="M45" s="21"/>
      <c r="N45" s="56" t="s">
        <v>59</v>
      </c>
      <c r="O45" s="56">
        <v>104</v>
      </c>
      <c r="P45" s="59">
        <v>179.8</v>
      </c>
      <c r="Q45" s="35" t="s">
        <v>39</v>
      </c>
      <c r="R45" s="59">
        <f t="shared" si="0"/>
        <v>18699.2</v>
      </c>
      <c r="S45" s="26"/>
      <c r="T45" s="26"/>
      <c r="U45" s="26"/>
      <c r="V45" s="26"/>
      <c r="W45" s="59">
        <f t="shared" si="1"/>
        <v>18699.2</v>
      </c>
      <c r="X45" s="26"/>
      <c r="Y45" s="26"/>
      <c r="Z45" s="26"/>
      <c r="AA45" s="26"/>
      <c r="AB45" s="26"/>
      <c r="AC45" s="26"/>
      <c r="AD45" s="26"/>
    </row>
    <row r="46" spans="1:30" s="23" customFormat="1" ht="30.75" customHeight="1" x14ac:dyDescent="0.3">
      <c r="A46" s="30" t="s">
        <v>33</v>
      </c>
      <c r="B46" s="30" t="s">
        <v>34</v>
      </c>
      <c r="C46" s="30" t="s">
        <v>34</v>
      </c>
      <c r="D46" s="36" t="s">
        <v>35</v>
      </c>
      <c r="E46" s="32" t="s">
        <v>36</v>
      </c>
      <c r="F46" s="36" t="s">
        <v>35</v>
      </c>
      <c r="G46" s="32" t="s">
        <v>37</v>
      </c>
      <c r="H46" s="24">
        <v>27101</v>
      </c>
      <c r="I46" s="33" t="s">
        <v>78</v>
      </c>
      <c r="J46" s="56" t="s">
        <v>83</v>
      </c>
      <c r="K46" s="56" t="s">
        <v>84</v>
      </c>
      <c r="L46" s="35"/>
      <c r="M46" s="21"/>
      <c r="N46" s="56" t="s">
        <v>59</v>
      </c>
      <c r="O46" s="56">
        <v>104</v>
      </c>
      <c r="P46" s="59">
        <v>168.2</v>
      </c>
      <c r="Q46" s="35" t="s">
        <v>39</v>
      </c>
      <c r="R46" s="59">
        <f t="shared" si="0"/>
        <v>17492.8</v>
      </c>
      <c r="S46" s="26"/>
      <c r="T46" s="26"/>
      <c r="U46" s="26"/>
      <c r="V46" s="26"/>
      <c r="W46" s="59">
        <f t="shared" si="1"/>
        <v>17492.8</v>
      </c>
      <c r="X46" s="26"/>
      <c r="Y46" s="26"/>
      <c r="Z46" s="26"/>
      <c r="AA46" s="26"/>
      <c r="AB46" s="26"/>
      <c r="AC46" s="26"/>
      <c r="AD46" s="26"/>
    </row>
    <row r="47" spans="1:30" s="23" customFormat="1" ht="30.75" customHeight="1" x14ac:dyDescent="0.3">
      <c r="A47" s="30" t="s">
        <v>33</v>
      </c>
      <c r="B47" s="30" t="s">
        <v>34</v>
      </c>
      <c r="C47" s="30" t="s">
        <v>34</v>
      </c>
      <c r="D47" s="36" t="s">
        <v>35</v>
      </c>
      <c r="E47" s="32" t="s">
        <v>36</v>
      </c>
      <c r="F47" s="36" t="s">
        <v>35</v>
      </c>
      <c r="G47" s="32" t="s">
        <v>37</v>
      </c>
      <c r="H47" s="24">
        <v>27101</v>
      </c>
      <c r="I47" s="33" t="s">
        <v>78</v>
      </c>
      <c r="J47" s="56" t="s">
        <v>85</v>
      </c>
      <c r="K47" s="56" t="s">
        <v>86</v>
      </c>
      <c r="L47" s="35"/>
      <c r="M47" s="21"/>
      <c r="N47" s="56" t="s">
        <v>59</v>
      </c>
      <c r="O47" s="56">
        <v>104</v>
      </c>
      <c r="P47" s="59">
        <v>298.2</v>
      </c>
      <c r="Q47" s="35" t="s">
        <v>39</v>
      </c>
      <c r="R47" s="59">
        <f t="shared" si="0"/>
        <v>31012.799999999999</v>
      </c>
      <c r="S47" s="26"/>
      <c r="T47" s="26"/>
      <c r="U47" s="26"/>
      <c r="V47" s="26"/>
      <c r="W47" s="59">
        <f t="shared" si="1"/>
        <v>31012.799999999999</v>
      </c>
      <c r="X47" s="26"/>
      <c r="Y47" s="26"/>
      <c r="Z47" s="26"/>
      <c r="AA47" s="26"/>
      <c r="AB47" s="26"/>
      <c r="AC47" s="26"/>
      <c r="AD47" s="26"/>
    </row>
    <row r="48" spans="1:30" s="23" customFormat="1" ht="30.75" customHeight="1" x14ac:dyDescent="0.3">
      <c r="A48" s="30" t="s">
        <v>33</v>
      </c>
      <c r="B48" s="30" t="s">
        <v>34</v>
      </c>
      <c r="C48" s="30" t="s">
        <v>34</v>
      </c>
      <c r="D48" s="36" t="s">
        <v>35</v>
      </c>
      <c r="E48" s="32" t="s">
        <v>36</v>
      </c>
      <c r="F48" s="36" t="s">
        <v>35</v>
      </c>
      <c r="G48" s="32" t="s">
        <v>37</v>
      </c>
      <c r="H48" s="24">
        <v>27101</v>
      </c>
      <c r="I48" s="33" t="s">
        <v>78</v>
      </c>
      <c r="J48" s="56" t="s">
        <v>87</v>
      </c>
      <c r="K48" s="56" t="s">
        <v>88</v>
      </c>
      <c r="L48" s="35"/>
      <c r="M48" s="21"/>
      <c r="N48" s="56" t="s">
        <v>59</v>
      </c>
      <c r="O48" s="56">
        <v>212</v>
      </c>
      <c r="P48" s="59">
        <v>188.38</v>
      </c>
      <c r="Q48" s="35" t="s">
        <v>39</v>
      </c>
      <c r="R48" s="59">
        <f t="shared" si="0"/>
        <v>39936.559999999998</v>
      </c>
      <c r="S48" s="26"/>
      <c r="T48" s="26"/>
      <c r="U48" s="26"/>
      <c r="V48" s="26"/>
      <c r="W48" s="59">
        <f t="shared" si="1"/>
        <v>39936.559999999998</v>
      </c>
      <c r="X48" s="26"/>
      <c r="Y48" s="26"/>
      <c r="Z48" s="26"/>
      <c r="AA48" s="26"/>
      <c r="AB48" s="26"/>
      <c r="AC48" s="26"/>
      <c r="AD48" s="26"/>
    </row>
    <row r="49" spans="1:30" s="23" customFormat="1" ht="30.75" customHeight="1" x14ac:dyDescent="0.3">
      <c r="A49" s="30" t="s">
        <v>33</v>
      </c>
      <c r="B49" s="30" t="s">
        <v>34</v>
      </c>
      <c r="C49" s="30" t="s">
        <v>34</v>
      </c>
      <c r="D49" s="36" t="s">
        <v>35</v>
      </c>
      <c r="E49" s="32" t="s">
        <v>36</v>
      </c>
      <c r="F49" s="36" t="s">
        <v>35</v>
      </c>
      <c r="G49" s="32" t="s">
        <v>37</v>
      </c>
      <c r="H49" s="24">
        <v>27101</v>
      </c>
      <c r="I49" s="33" t="s">
        <v>78</v>
      </c>
      <c r="J49" s="56" t="s">
        <v>89</v>
      </c>
      <c r="K49" s="56" t="s">
        <v>90</v>
      </c>
      <c r="L49" s="35"/>
      <c r="M49" s="21"/>
      <c r="N49" s="56" t="s">
        <v>59</v>
      </c>
      <c r="O49" s="56">
        <v>83</v>
      </c>
      <c r="P49" s="59">
        <v>176.78</v>
      </c>
      <c r="Q49" s="35" t="s">
        <v>39</v>
      </c>
      <c r="R49" s="59">
        <f t="shared" si="0"/>
        <v>14672.74</v>
      </c>
      <c r="S49" s="26"/>
      <c r="T49" s="26"/>
      <c r="U49" s="26"/>
      <c r="V49" s="26"/>
      <c r="W49" s="59">
        <f t="shared" si="1"/>
        <v>14672.74</v>
      </c>
      <c r="X49" s="26"/>
      <c r="Y49" s="26"/>
      <c r="Z49" s="26"/>
      <c r="AA49" s="26"/>
      <c r="AB49" s="26"/>
      <c r="AC49" s="26"/>
      <c r="AD49" s="26"/>
    </row>
    <row r="50" spans="1:30" s="23" customFormat="1" ht="30.75" customHeight="1" x14ac:dyDescent="0.3">
      <c r="A50" s="30" t="s">
        <v>33</v>
      </c>
      <c r="B50" s="30" t="s">
        <v>34</v>
      </c>
      <c r="C50" s="30" t="s">
        <v>34</v>
      </c>
      <c r="D50" s="36" t="s">
        <v>35</v>
      </c>
      <c r="E50" s="32" t="s">
        <v>36</v>
      </c>
      <c r="F50" s="36" t="s">
        <v>35</v>
      </c>
      <c r="G50" s="32" t="s">
        <v>37</v>
      </c>
      <c r="H50" s="24">
        <v>27101</v>
      </c>
      <c r="I50" s="33" t="s">
        <v>78</v>
      </c>
      <c r="J50" s="56" t="s">
        <v>83</v>
      </c>
      <c r="K50" s="56" t="s">
        <v>84</v>
      </c>
      <c r="L50" s="35"/>
      <c r="M50" s="21"/>
      <c r="N50" s="56" t="s">
        <v>59</v>
      </c>
      <c r="O50" s="56">
        <v>82</v>
      </c>
      <c r="P50" s="59">
        <v>179.8</v>
      </c>
      <c r="Q50" s="35" t="s">
        <v>39</v>
      </c>
      <c r="R50" s="59">
        <f t="shared" si="0"/>
        <v>14743.6</v>
      </c>
      <c r="S50" s="26"/>
      <c r="T50" s="26"/>
      <c r="U50" s="26"/>
      <c r="V50" s="26"/>
      <c r="W50" s="59">
        <f t="shared" si="1"/>
        <v>14743.6</v>
      </c>
      <c r="X50" s="26"/>
      <c r="Y50" s="26"/>
      <c r="Z50" s="26"/>
      <c r="AA50" s="26"/>
      <c r="AB50" s="26"/>
      <c r="AC50" s="26"/>
      <c r="AD50" s="26"/>
    </row>
    <row r="51" spans="1:30" s="23" customFormat="1" ht="30.75" customHeight="1" x14ac:dyDescent="0.3">
      <c r="A51" s="30" t="s">
        <v>33</v>
      </c>
      <c r="B51" s="30" t="s">
        <v>34</v>
      </c>
      <c r="C51" s="30" t="s">
        <v>34</v>
      </c>
      <c r="D51" s="36" t="s">
        <v>35</v>
      </c>
      <c r="E51" s="32" t="s">
        <v>36</v>
      </c>
      <c r="F51" s="36" t="s">
        <v>35</v>
      </c>
      <c r="G51" s="32" t="s">
        <v>37</v>
      </c>
      <c r="H51" s="24">
        <v>27101</v>
      </c>
      <c r="I51" s="33" t="s">
        <v>78</v>
      </c>
      <c r="J51" s="56" t="s">
        <v>83</v>
      </c>
      <c r="K51" s="56" t="s">
        <v>84</v>
      </c>
      <c r="L51" s="35"/>
      <c r="M51" s="21"/>
      <c r="N51" s="56" t="s">
        <v>59</v>
      </c>
      <c r="O51" s="56">
        <v>82</v>
      </c>
      <c r="P51" s="59">
        <v>168.2</v>
      </c>
      <c r="Q51" s="35" t="s">
        <v>39</v>
      </c>
      <c r="R51" s="59">
        <f t="shared" si="0"/>
        <v>13792.4</v>
      </c>
      <c r="S51" s="26"/>
      <c r="T51" s="26"/>
      <c r="U51" s="26"/>
      <c r="V51" s="26"/>
      <c r="W51" s="59">
        <f t="shared" si="1"/>
        <v>13792.4</v>
      </c>
      <c r="X51" s="26"/>
      <c r="Y51" s="26"/>
      <c r="Z51" s="26"/>
      <c r="AA51" s="26"/>
      <c r="AB51" s="26"/>
      <c r="AC51" s="26"/>
      <c r="AD51" s="26"/>
    </row>
    <row r="52" spans="1:30" s="23" customFormat="1" ht="30.75" customHeight="1" x14ac:dyDescent="0.3">
      <c r="A52" s="30" t="s">
        <v>33</v>
      </c>
      <c r="B52" s="30" t="s">
        <v>34</v>
      </c>
      <c r="C52" s="30" t="s">
        <v>34</v>
      </c>
      <c r="D52" s="36" t="s">
        <v>35</v>
      </c>
      <c r="E52" s="32" t="s">
        <v>36</v>
      </c>
      <c r="F52" s="36" t="s">
        <v>35</v>
      </c>
      <c r="G52" s="32" t="s">
        <v>37</v>
      </c>
      <c r="H52" s="24">
        <v>27101</v>
      </c>
      <c r="I52" s="33" t="s">
        <v>78</v>
      </c>
      <c r="J52" s="56" t="s">
        <v>85</v>
      </c>
      <c r="K52" s="56" t="s">
        <v>86</v>
      </c>
      <c r="L52" s="35"/>
      <c r="M52" s="21"/>
      <c r="N52" s="56" t="s">
        <v>59</v>
      </c>
      <c r="O52" s="56">
        <v>81</v>
      </c>
      <c r="P52" s="59">
        <v>298.2</v>
      </c>
      <c r="Q52" s="35" t="s">
        <v>39</v>
      </c>
      <c r="R52" s="59">
        <f t="shared" si="0"/>
        <v>24154.2</v>
      </c>
      <c r="S52" s="26"/>
      <c r="T52" s="26"/>
      <c r="U52" s="26"/>
      <c r="V52" s="26"/>
      <c r="W52" s="59">
        <f t="shared" si="1"/>
        <v>24154.2</v>
      </c>
      <c r="X52" s="26"/>
      <c r="Y52" s="26"/>
      <c r="Z52" s="26"/>
      <c r="AA52" s="26"/>
      <c r="AB52" s="26"/>
      <c r="AC52" s="26"/>
      <c r="AD52" s="26"/>
    </row>
    <row r="53" spans="1:30" s="23" customFormat="1" ht="30.75" customHeight="1" x14ac:dyDescent="0.3">
      <c r="A53" s="30" t="s">
        <v>33</v>
      </c>
      <c r="B53" s="30" t="s">
        <v>34</v>
      </c>
      <c r="C53" s="30" t="s">
        <v>34</v>
      </c>
      <c r="D53" s="36" t="s">
        <v>35</v>
      </c>
      <c r="E53" s="32" t="s">
        <v>36</v>
      </c>
      <c r="F53" s="36" t="s">
        <v>35</v>
      </c>
      <c r="G53" s="32" t="s">
        <v>37</v>
      </c>
      <c r="H53" s="24">
        <v>27101</v>
      </c>
      <c r="I53" s="33" t="s">
        <v>78</v>
      </c>
      <c r="J53" s="56" t="s">
        <v>85</v>
      </c>
      <c r="K53" s="56" t="s">
        <v>86</v>
      </c>
      <c r="L53" s="35"/>
      <c r="M53" s="21"/>
      <c r="N53" s="56" t="s">
        <v>59</v>
      </c>
      <c r="O53" s="56">
        <v>1</v>
      </c>
      <c r="P53" s="59">
        <v>300.77</v>
      </c>
      <c r="Q53" s="35" t="s">
        <v>39</v>
      </c>
      <c r="R53" s="59">
        <f t="shared" si="0"/>
        <v>300.77</v>
      </c>
      <c r="S53" s="26"/>
      <c r="T53" s="26"/>
      <c r="U53" s="26"/>
      <c r="V53" s="26"/>
      <c r="W53" s="59">
        <f t="shared" si="1"/>
        <v>300.77</v>
      </c>
      <c r="X53" s="26"/>
      <c r="Y53" s="26"/>
      <c r="Z53" s="26"/>
      <c r="AA53" s="26"/>
      <c r="AB53" s="26"/>
      <c r="AC53" s="26"/>
      <c r="AD53" s="26"/>
    </row>
    <row r="54" spans="1:30" s="23" customFormat="1" ht="30.75" customHeight="1" x14ac:dyDescent="0.3">
      <c r="A54" s="30"/>
      <c r="B54" s="30"/>
      <c r="C54" s="30"/>
      <c r="D54" s="36"/>
      <c r="E54" s="32"/>
      <c r="F54" s="36"/>
      <c r="G54" s="32"/>
      <c r="H54" s="24"/>
      <c r="I54" s="33"/>
      <c r="J54" s="68"/>
      <c r="K54" s="69"/>
      <c r="L54" s="35"/>
      <c r="M54" s="21"/>
      <c r="N54" s="22"/>
      <c r="O54" s="35"/>
      <c r="P54" s="60">
        <f>SUM(P43:P53)</f>
        <v>2323.4900000000002</v>
      </c>
      <c r="Q54" s="35"/>
      <c r="R54" s="60">
        <f>SUM(R43:R53)</f>
        <v>228417.24999999997</v>
      </c>
      <c r="S54" s="26"/>
      <c r="T54" s="26"/>
      <c r="U54" s="26"/>
      <c r="V54" s="26"/>
      <c r="W54" s="59">
        <f t="shared" si="1"/>
        <v>228417.24999999997</v>
      </c>
      <c r="X54" s="26"/>
      <c r="Y54" s="26"/>
      <c r="Z54" s="26"/>
      <c r="AA54" s="26"/>
      <c r="AB54" s="26"/>
      <c r="AC54" s="26"/>
      <c r="AD54" s="26"/>
    </row>
    <row r="55" spans="1:30" s="23" customFormat="1" ht="38.25" customHeight="1" x14ac:dyDescent="0.3">
      <c r="A55" s="30" t="s">
        <v>33</v>
      </c>
      <c r="B55" s="30" t="s">
        <v>34</v>
      </c>
      <c r="C55" s="30" t="s">
        <v>34</v>
      </c>
      <c r="D55" s="36" t="s">
        <v>35</v>
      </c>
      <c r="E55" s="32" t="s">
        <v>36</v>
      </c>
      <c r="F55" s="36" t="s">
        <v>35</v>
      </c>
      <c r="G55" s="32" t="s">
        <v>37</v>
      </c>
      <c r="H55" s="24">
        <v>31301</v>
      </c>
      <c r="I55" s="33" t="s">
        <v>46</v>
      </c>
      <c r="J55" s="56"/>
      <c r="K55" s="56" t="s">
        <v>46</v>
      </c>
      <c r="L55" s="35"/>
      <c r="M55" s="21"/>
      <c r="N55" s="56"/>
      <c r="O55" s="56"/>
      <c r="P55" s="61">
        <v>3327.22</v>
      </c>
      <c r="Q55" s="35" t="s">
        <v>39</v>
      </c>
      <c r="R55" s="61">
        <v>3327.22</v>
      </c>
      <c r="S55" s="26"/>
      <c r="T55" s="26"/>
      <c r="U55" s="26"/>
      <c r="V55" s="26"/>
      <c r="W55" s="59">
        <f t="shared" si="1"/>
        <v>3327.22</v>
      </c>
      <c r="X55" s="26"/>
      <c r="Y55" s="26"/>
      <c r="Z55" s="26"/>
      <c r="AA55" s="26"/>
      <c r="AB55" s="26"/>
      <c r="AC55" s="26"/>
      <c r="AD55" s="26"/>
    </row>
    <row r="56" spans="1:30" s="23" customFormat="1" ht="38.25" customHeight="1" x14ac:dyDescent="0.3">
      <c r="A56" s="30"/>
      <c r="B56" s="30"/>
      <c r="C56" s="30"/>
      <c r="D56" s="36"/>
      <c r="E56" s="32"/>
      <c r="F56" s="36"/>
      <c r="G56" s="32"/>
      <c r="H56" s="24"/>
      <c r="I56" s="33"/>
      <c r="J56" s="66"/>
      <c r="K56" s="67"/>
      <c r="L56" s="35"/>
      <c r="M56" s="21"/>
      <c r="N56" s="22"/>
      <c r="O56" s="35"/>
      <c r="P56" s="60">
        <f>SUM(P55:P55)</f>
        <v>3327.22</v>
      </c>
      <c r="Q56" s="35"/>
      <c r="R56" s="60">
        <f>SUM(R55:R55)</f>
        <v>3327.22</v>
      </c>
      <c r="S56" s="26"/>
      <c r="T56" s="26"/>
      <c r="U56" s="26"/>
      <c r="V56" s="26"/>
      <c r="W56" s="59">
        <f t="shared" si="1"/>
        <v>3327.22</v>
      </c>
      <c r="X56" s="26"/>
      <c r="Y56" s="26"/>
      <c r="Z56" s="26"/>
      <c r="AA56" s="26"/>
      <c r="AB56" s="26"/>
      <c r="AC56" s="26"/>
      <c r="AD56" s="26"/>
    </row>
    <row r="57" spans="1:30" s="23" customFormat="1" ht="33" customHeight="1" x14ac:dyDescent="0.3">
      <c r="A57" s="30" t="s">
        <v>33</v>
      </c>
      <c r="B57" s="30" t="s">
        <v>34</v>
      </c>
      <c r="C57" s="30" t="s">
        <v>34</v>
      </c>
      <c r="D57" s="36" t="s">
        <v>35</v>
      </c>
      <c r="E57" s="32" t="s">
        <v>36</v>
      </c>
      <c r="F57" s="36" t="s">
        <v>35</v>
      </c>
      <c r="G57" s="32" t="s">
        <v>37</v>
      </c>
      <c r="H57" s="24">
        <v>31401</v>
      </c>
      <c r="I57" s="33" t="s">
        <v>47</v>
      </c>
      <c r="J57" s="20"/>
      <c r="K57" s="34" t="s">
        <v>91</v>
      </c>
      <c r="L57" s="35"/>
      <c r="M57" s="21"/>
      <c r="N57" s="22" t="s">
        <v>44</v>
      </c>
      <c r="O57" s="35"/>
      <c r="P57" s="59">
        <v>4798.76</v>
      </c>
      <c r="Q57" s="35" t="s">
        <v>39</v>
      </c>
      <c r="R57" s="59">
        <v>4798.76</v>
      </c>
      <c r="S57" s="26"/>
      <c r="T57" s="26"/>
      <c r="U57" s="26"/>
      <c r="V57" s="26"/>
      <c r="W57" s="59">
        <f t="shared" si="1"/>
        <v>4798.76</v>
      </c>
      <c r="X57" s="26"/>
      <c r="Y57" s="26"/>
      <c r="Z57" s="26"/>
      <c r="AA57" s="26"/>
      <c r="AB57" s="26"/>
      <c r="AC57" s="26"/>
      <c r="AD57" s="26"/>
    </row>
    <row r="58" spans="1:30" s="23" customFormat="1" ht="33" customHeight="1" x14ac:dyDescent="0.3">
      <c r="A58" s="30" t="s">
        <v>33</v>
      </c>
      <c r="B58" s="30" t="s">
        <v>34</v>
      </c>
      <c r="C58" s="30" t="s">
        <v>34</v>
      </c>
      <c r="D58" s="36" t="s">
        <v>35</v>
      </c>
      <c r="E58" s="32" t="s">
        <v>36</v>
      </c>
      <c r="F58" s="36" t="s">
        <v>35</v>
      </c>
      <c r="G58" s="32" t="s">
        <v>37</v>
      </c>
      <c r="H58" s="24">
        <v>31401</v>
      </c>
      <c r="I58" s="33" t="s">
        <v>47</v>
      </c>
      <c r="J58" s="20"/>
      <c r="K58" s="34" t="s">
        <v>92</v>
      </c>
      <c r="L58" s="35"/>
      <c r="M58" s="21"/>
      <c r="N58" s="22" t="s">
        <v>44</v>
      </c>
      <c r="O58" s="35"/>
      <c r="P58" s="59">
        <v>709.72</v>
      </c>
      <c r="Q58" s="35" t="s">
        <v>39</v>
      </c>
      <c r="R58" s="59">
        <v>709.72</v>
      </c>
      <c r="S58" s="26"/>
      <c r="T58" s="26"/>
      <c r="U58" s="26"/>
      <c r="V58" s="26"/>
      <c r="W58" s="59">
        <f t="shared" si="1"/>
        <v>709.72</v>
      </c>
      <c r="X58" s="26"/>
      <c r="Y58" s="26"/>
      <c r="Z58" s="26"/>
      <c r="AA58" s="26"/>
      <c r="AB58" s="26"/>
      <c r="AC58" s="26"/>
      <c r="AD58" s="26"/>
    </row>
    <row r="59" spans="1:30" s="23" customFormat="1" ht="33" customHeight="1" x14ac:dyDescent="0.3">
      <c r="A59" s="30" t="s">
        <v>33</v>
      </c>
      <c r="B59" s="30" t="s">
        <v>34</v>
      </c>
      <c r="C59" s="30" t="s">
        <v>34</v>
      </c>
      <c r="D59" s="36" t="s">
        <v>35</v>
      </c>
      <c r="E59" s="32" t="s">
        <v>36</v>
      </c>
      <c r="F59" s="36" t="s">
        <v>35</v>
      </c>
      <c r="G59" s="32" t="s">
        <v>37</v>
      </c>
      <c r="H59" s="24">
        <v>31401</v>
      </c>
      <c r="I59" s="33" t="s">
        <v>47</v>
      </c>
      <c r="J59" s="20"/>
      <c r="K59" s="34" t="s">
        <v>93</v>
      </c>
      <c r="L59" s="35"/>
      <c r="M59" s="21"/>
      <c r="N59" s="22" t="s">
        <v>44</v>
      </c>
      <c r="O59" s="35"/>
      <c r="P59" s="59">
        <v>794.23</v>
      </c>
      <c r="Q59" s="35" t="s">
        <v>39</v>
      </c>
      <c r="R59" s="59">
        <v>794.23</v>
      </c>
      <c r="S59" s="26"/>
      <c r="T59" s="26"/>
      <c r="U59" s="26"/>
      <c r="V59" s="26"/>
      <c r="W59" s="59">
        <f t="shared" si="1"/>
        <v>794.23</v>
      </c>
      <c r="X59" s="26"/>
      <c r="Y59" s="26"/>
      <c r="Z59" s="26"/>
      <c r="AA59" s="26"/>
      <c r="AB59" s="26"/>
      <c r="AC59" s="26"/>
      <c r="AD59" s="26"/>
    </row>
    <row r="60" spans="1:30" s="23" customFormat="1" ht="33" customHeight="1" x14ac:dyDescent="0.3">
      <c r="A60" s="30" t="s">
        <v>33</v>
      </c>
      <c r="B60" s="30" t="s">
        <v>34</v>
      </c>
      <c r="C60" s="30" t="s">
        <v>34</v>
      </c>
      <c r="D60" s="36" t="s">
        <v>35</v>
      </c>
      <c r="E60" s="32" t="s">
        <v>36</v>
      </c>
      <c r="F60" s="36" t="s">
        <v>35</v>
      </c>
      <c r="G60" s="32" t="s">
        <v>37</v>
      </c>
      <c r="H60" s="24">
        <v>31401</v>
      </c>
      <c r="I60" s="33" t="s">
        <v>47</v>
      </c>
      <c r="J60" s="20"/>
      <c r="K60" s="34" t="s">
        <v>94</v>
      </c>
      <c r="L60" s="35"/>
      <c r="M60" s="21"/>
      <c r="N60" s="22" t="s">
        <v>44</v>
      </c>
      <c r="O60" s="35"/>
      <c r="P60" s="59">
        <v>1218.6300000000001</v>
      </c>
      <c r="Q60" s="35" t="s">
        <v>39</v>
      </c>
      <c r="R60" s="59">
        <v>1218.6300000000001</v>
      </c>
      <c r="S60" s="26"/>
      <c r="T60" s="26"/>
      <c r="U60" s="26"/>
      <c r="V60" s="26"/>
      <c r="W60" s="59">
        <f t="shared" si="1"/>
        <v>1218.6300000000001</v>
      </c>
      <c r="X60" s="26"/>
      <c r="Y60" s="26"/>
      <c r="Z60" s="26"/>
      <c r="AA60" s="26"/>
      <c r="AB60" s="26"/>
      <c r="AC60" s="26"/>
      <c r="AD60" s="26"/>
    </row>
    <row r="61" spans="1:30" s="23" customFormat="1" ht="33" customHeight="1" x14ac:dyDescent="0.3">
      <c r="A61" s="30" t="s">
        <v>33</v>
      </c>
      <c r="B61" s="30" t="s">
        <v>34</v>
      </c>
      <c r="C61" s="30" t="s">
        <v>34</v>
      </c>
      <c r="D61" s="36" t="s">
        <v>35</v>
      </c>
      <c r="E61" s="32" t="s">
        <v>36</v>
      </c>
      <c r="F61" s="36" t="s">
        <v>35</v>
      </c>
      <c r="G61" s="32" t="s">
        <v>37</v>
      </c>
      <c r="H61" s="24">
        <v>31401</v>
      </c>
      <c r="I61" s="33" t="s">
        <v>47</v>
      </c>
      <c r="J61" s="20"/>
      <c r="K61" s="34" t="s">
        <v>95</v>
      </c>
      <c r="L61" s="35"/>
      <c r="M61" s="21"/>
      <c r="N61" s="22" t="s">
        <v>44</v>
      </c>
      <c r="O61" s="35"/>
      <c r="P61" s="59">
        <v>589.05999999999995</v>
      </c>
      <c r="Q61" s="35" t="s">
        <v>39</v>
      </c>
      <c r="R61" s="59">
        <v>589.05999999999995</v>
      </c>
      <c r="S61" s="26"/>
      <c r="T61" s="26"/>
      <c r="U61" s="26"/>
      <c r="V61" s="26"/>
      <c r="W61" s="59">
        <f t="shared" si="1"/>
        <v>589.05999999999995</v>
      </c>
      <c r="X61" s="26"/>
      <c r="Y61" s="26"/>
      <c r="Z61" s="26"/>
      <c r="AA61" s="26"/>
      <c r="AB61" s="26"/>
      <c r="AC61" s="26"/>
      <c r="AD61" s="26"/>
    </row>
    <row r="62" spans="1:30" s="23" customFormat="1" ht="33" customHeight="1" x14ac:dyDescent="0.3">
      <c r="A62" s="30" t="s">
        <v>33</v>
      </c>
      <c r="B62" s="30" t="s">
        <v>34</v>
      </c>
      <c r="C62" s="30" t="s">
        <v>34</v>
      </c>
      <c r="D62" s="36" t="s">
        <v>35</v>
      </c>
      <c r="E62" s="32" t="s">
        <v>36</v>
      </c>
      <c r="F62" s="36" t="s">
        <v>35</v>
      </c>
      <c r="G62" s="32" t="s">
        <v>37</v>
      </c>
      <c r="H62" s="24">
        <v>31401</v>
      </c>
      <c r="I62" s="33" t="s">
        <v>47</v>
      </c>
      <c r="J62" s="20"/>
      <c r="K62" s="34" t="s">
        <v>96</v>
      </c>
      <c r="L62" s="35"/>
      <c r="M62" s="21"/>
      <c r="N62" s="22" t="s">
        <v>44</v>
      </c>
      <c r="O62" s="35"/>
      <c r="P62" s="59">
        <v>476.95</v>
      </c>
      <c r="Q62" s="35" t="s">
        <v>39</v>
      </c>
      <c r="R62" s="59">
        <v>476.95</v>
      </c>
      <c r="S62" s="26"/>
      <c r="T62" s="26"/>
      <c r="U62" s="26"/>
      <c r="V62" s="26"/>
      <c r="W62" s="59">
        <f t="shared" si="1"/>
        <v>476.95</v>
      </c>
      <c r="X62" s="26"/>
      <c r="Y62" s="26"/>
      <c r="Z62" s="26"/>
      <c r="AA62" s="26"/>
      <c r="AB62" s="26"/>
      <c r="AC62" s="26"/>
      <c r="AD62" s="26"/>
    </row>
    <row r="63" spans="1:30" s="23" customFormat="1" ht="33" customHeight="1" x14ac:dyDescent="0.3">
      <c r="A63" s="30" t="s">
        <v>33</v>
      </c>
      <c r="B63" s="30" t="s">
        <v>34</v>
      </c>
      <c r="C63" s="30" t="s">
        <v>34</v>
      </c>
      <c r="D63" s="36" t="s">
        <v>35</v>
      </c>
      <c r="E63" s="32" t="s">
        <v>36</v>
      </c>
      <c r="F63" s="36" t="s">
        <v>35</v>
      </c>
      <c r="G63" s="32" t="s">
        <v>37</v>
      </c>
      <c r="H63" s="24">
        <v>31401</v>
      </c>
      <c r="I63" s="33" t="s">
        <v>47</v>
      </c>
      <c r="J63" s="20"/>
      <c r="K63" s="34" t="s">
        <v>97</v>
      </c>
      <c r="L63" s="35"/>
      <c r="M63" s="21"/>
      <c r="N63" s="22" t="s">
        <v>44</v>
      </c>
      <c r="O63" s="35"/>
      <c r="P63" s="59">
        <v>799.75</v>
      </c>
      <c r="Q63" s="35" t="s">
        <v>39</v>
      </c>
      <c r="R63" s="59">
        <v>799.75</v>
      </c>
      <c r="S63" s="26"/>
      <c r="T63" s="26"/>
      <c r="U63" s="26"/>
      <c r="V63" s="26"/>
      <c r="W63" s="59">
        <f t="shared" si="1"/>
        <v>799.75</v>
      </c>
      <c r="X63" s="26"/>
      <c r="Y63" s="26"/>
      <c r="Z63" s="26"/>
      <c r="AA63" s="26"/>
      <c r="AB63" s="26"/>
      <c r="AC63" s="26"/>
      <c r="AD63" s="26"/>
    </row>
    <row r="64" spans="1:30" s="23" customFormat="1" ht="33" customHeight="1" x14ac:dyDescent="0.3">
      <c r="A64" s="30" t="s">
        <v>33</v>
      </c>
      <c r="B64" s="30" t="s">
        <v>34</v>
      </c>
      <c r="C64" s="30" t="s">
        <v>34</v>
      </c>
      <c r="D64" s="36" t="s">
        <v>35</v>
      </c>
      <c r="E64" s="32" t="s">
        <v>36</v>
      </c>
      <c r="F64" s="36" t="s">
        <v>35</v>
      </c>
      <c r="G64" s="32" t="s">
        <v>37</v>
      </c>
      <c r="H64" s="24">
        <v>31401</v>
      </c>
      <c r="I64" s="33" t="s">
        <v>47</v>
      </c>
      <c r="J64" s="20"/>
      <c r="K64" s="34" t="s">
        <v>98</v>
      </c>
      <c r="L64" s="35"/>
      <c r="M64" s="21"/>
      <c r="N64" s="22" t="s">
        <v>44</v>
      </c>
      <c r="O64" s="35"/>
      <c r="P64" s="59">
        <v>531.05999999999995</v>
      </c>
      <c r="Q64" s="35" t="s">
        <v>39</v>
      </c>
      <c r="R64" s="59">
        <v>531.05999999999995</v>
      </c>
      <c r="S64" s="26"/>
      <c r="T64" s="26"/>
      <c r="U64" s="26"/>
      <c r="V64" s="26"/>
      <c r="W64" s="59">
        <f t="shared" si="1"/>
        <v>531.05999999999995</v>
      </c>
      <c r="X64" s="26"/>
      <c r="Y64" s="26"/>
      <c r="Z64" s="26"/>
      <c r="AA64" s="26"/>
      <c r="AB64" s="26"/>
      <c r="AC64" s="26"/>
      <c r="AD64" s="26"/>
    </row>
    <row r="65" spans="1:30" s="23" customFormat="1" ht="33" customHeight="1" x14ac:dyDescent="0.3">
      <c r="A65" s="30"/>
      <c r="B65" s="30"/>
      <c r="C65" s="30"/>
      <c r="D65" s="36"/>
      <c r="E65" s="32"/>
      <c r="F65" s="36"/>
      <c r="G65" s="32"/>
      <c r="H65" s="24"/>
      <c r="I65" s="33"/>
      <c r="J65" s="20"/>
      <c r="K65" s="34"/>
      <c r="L65" s="35"/>
      <c r="M65" s="21"/>
      <c r="N65" s="22"/>
      <c r="O65" s="35"/>
      <c r="P65" s="60">
        <f>SUM(P57:P64)</f>
        <v>9918.1600000000017</v>
      </c>
      <c r="Q65" s="35"/>
      <c r="R65" s="60">
        <f>SUM(R57:R64)</f>
        <v>9918.1600000000017</v>
      </c>
      <c r="S65" s="26"/>
      <c r="T65" s="26"/>
      <c r="U65" s="26"/>
      <c r="V65" s="26"/>
      <c r="W65" s="59">
        <f t="shared" si="1"/>
        <v>9918.1600000000017</v>
      </c>
      <c r="X65" s="26"/>
      <c r="Y65" s="26"/>
      <c r="Z65" s="26"/>
      <c r="AA65" s="26"/>
      <c r="AB65" s="26"/>
      <c r="AC65" s="26"/>
      <c r="AD65" s="26"/>
    </row>
    <row r="66" spans="1:30" s="23" customFormat="1" ht="33.75" customHeight="1" x14ac:dyDescent="0.3">
      <c r="A66" s="30" t="s">
        <v>33</v>
      </c>
      <c r="B66" s="30" t="s">
        <v>34</v>
      </c>
      <c r="C66" s="30" t="s">
        <v>34</v>
      </c>
      <c r="D66" s="36" t="s">
        <v>35</v>
      </c>
      <c r="E66" s="32" t="s">
        <v>36</v>
      </c>
      <c r="F66" s="36" t="s">
        <v>35</v>
      </c>
      <c r="G66" s="32" t="s">
        <v>37</v>
      </c>
      <c r="H66" s="24">
        <v>32201</v>
      </c>
      <c r="I66" s="33" t="s">
        <v>99</v>
      </c>
      <c r="J66" s="20"/>
      <c r="K66" s="34" t="s">
        <v>99</v>
      </c>
      <c r="L66" s="35"/>
      <c r="M66" s="21"/>
      <c r="N66" s="22" t="s">
        <v>44</v>
      </c>
      <c r="O66" s="35"/>
      <c r="P66" s="61">
        <v>18072.41</v>
      </c>
      <c r="Q66" s="35" t="s">
        <v>39</v>
      </c>
      <c r="R66" s="61">
        <v>18072.41</v>
      </c>
      <c r="S66" s="26"/>
      <c r="T66" s="26"/>
      <c r="U66" s="26"/>
      <c r="V66" s="26"/>
      <c r="W66" s="59">
        <f t="shared" si="1"/>
        <v>18072.41</v>
      </c>
      <c r="X66" s="26"/>
      <c r="Y66" s="26"/>
      <c r="Z66" s="26"/>
      <c r="AA66" s="26"/>
      <c r="AB66" s="26"/>
      <c r="AC66" s="26"/>
      <c r="AD66" s="26"/>
    </row>
    <row r="67" spans="1:30" s="23" customFormat="1" ht="33.75" customHeight="1" x14ac:dyDescent="0.3">
      <c r="A67" s="30"/>
      <c r="B67" s="30"/>
      <c r="C67" s="30"/>
      <c r="D67" s="36"/>
      <c r="E67" s="32"/>
      <c r="F67" s="36"/>
      <c r="G67" s="32"/>
      <c r="H67" s="24"/>
      <c r="I67" s="33"/>
      <c r="J67" s="20"/>
      <c r="K67" s="34"/>
      <c r="L67" s="35"/>
      <c r="M67" s="21"/>
      <c r="N67" s="22"/>
      <c r="O67" s="35"/>
      <c r="P67" s="60">
        <f>SUM(P66)</f>
        <v>18072.41</v>
      </c>
      <c r="Q67" s="35"/>
      <c r="R67" s="60">
        <f>SUM(R66)</f>
        <v>18072.41</v>
      </c>
      <c r="S67" s="26"/>
      <c r="T67" s="26"/>
      <c r="U67" s="26"/>
      <c r="V67" s="26"/>
      <c r="W67" s="59">
        <f t="shared" si="1"/>
        <v>18072.41</v>
      </c>
      <c r="X67" s="26"/>
      <c r="Y67" s="26"/>
      <c r="Z67" s="26"/>
      <c r="AA67" s="26"/>
      <c r="AB67" s="26"/>
      <c r="AC67" s="26"/>
      <c r="AD67" s="26"/>
    </row>
    <row r="68" spans="1:30" s="23" customFormat="1" ht="37.5" customHeight="1" x14ac:dyDescent="0.3">
      <c r="A68" s="30" t="s">
        <v>33</v>
      </c>
      <c r="B68" s="30" t="s">
        <v>34</v>
      </c>
      <c r="C68" s="30" t="s">
        <v>34</v>
      </c>
      <c r="D68" s="36" t="s">
        <v>35</v>
      </c>
      <c r="E68" s="32" t="s">
        <v>36</v>
      </c>
      <c r="F68" s="36" t="s">
        <v>35</v>
      </c>
      <c r="G68" s="32" t="s">
        <v>37</v>
      </c>
      <c r="H68" s="24">
        <v>32303</v>
      </c>
      <c r="I68" s="33" t="s">
        <v>100</v>
      </c>
      <c r="J68" s="20"/>
      <c r="K68" s="63" t="s">
        <v>101</v>
      </c>
      <c r="L68" s="26"/>
      <c r="M68" s="19"/>
      <c r="N68" s="22" t="s">
        <v>44</v>
      </c>
      <c r="O68" s="35"/>
      <c r="P68" s="61">
        <v>30000</v>
      </c>
      <c r="Q68" s="35" t="s">
        <v>39</v>
      </c>
      <c r="R68" s="61">
        <v>30000</v>
      </c>
      <c r="S68" s="26"/>
      <c r="T68" s="26"/>
      <c r="U68" s="26"/>
      <c r="V68" s="26"/>
      <c r="W68" s="59">
        <f t="shared" si="1"/>
        <v>30000</v>
      </c>
      <c r="X68" s="26"/>
      <c r="Y68" s="26"/>
      <c r="Z68" s="26"/>
      <c r="AA68" s="26"/>
      <c r="AB68" s="26"/>
      <c r="AC68" s="26"/>
      <c r="AD68" s="26"/>
    </row>
    <row r="69" spans="1:30" s="23" customFormat="1" ht="37.5" customHeight="1" x14ac:dyDescent="0.3">
      <c r="A69" s="30"/>
      <c r="B69" s="30"/>
      <c r="C69" s="30"/>
      <c r="D69" s="36"/>
      <c r="E69" s="32"/>
      <c r="F69" s="36"/>
      <c r="G69" s="32"/>
      <c r="H69" s="24"/>
      <c r="I69" s="33"/>
      <c r="J69" s="20"/>
      <c r="K69" s="34"/>
      <c r="L69" s="26"/>
      <c r="M69" s="19"/>
      <c r="N69" s="22"/>
      <c r="O69" s="35"/>
      <c r="P69" s="60">
        <f>SUM(P68)</f>
        <v>30000</v>
      </c>
      <c r="Q69" s="35"/>
      <c r="R69" s="60">
        <f>SUM(R68)</f>
        <v>30000</v>
      </c>
      <c r="S69" s="26"/>
      <c r="T69" s="26"/>
      <c r="U69" s="26"/>
      <c r="V69" s="26"/>
      <c r="W69" s="59">
        <f t="shared" si="1"/>
        <v>30000</v>
      </c>
      <c r="X69" s="26"/>
      <c r="Y69" s="26"/>
      <c r="Z69" s="26"/>
      <c r="AA69" s="26"/>
      <c r="AB69" s="26"/>
      <c r="AC69" s="26"/>
      <c r="AD69" s="26"/>
    </row>
    <row r="70" spans="1:30" s="23" customFormat="1" ht="35.25" customHeight="1" x14ac:dyDescent="0.3">
      <c r="A70" s="30" t="s">
        <v>33</v>
      </c>
      <c r="B70" s="30" t="s">
        <v>34</v>
      </c>
      <c r="C70" s="30" t="s">
        <v>34</v>
      </c>
      <c r="D70" s="36" t="s">
        <v>35</v>
      </c>
      <c r="E70" s="32" t="s">
        <v>36</v>
      </c>
      <c r="F70" s="36" t="s">
        <v>35</v>
      </c>
      <c r="G70" s="32" t="s">
        <v>37</v>
      </c>
      <c r="H70" s="24">
        <v>32601</v>
      </c>
      <c r="I70" s="33" t="s">
        <v>102</v>
      </c>
      <c r="J70" s="20"/>
      <c r="K70" s="63" t="s">
        <v>103</v>
      </c>
      <c r="L70" s="35"/>
      <c r="M70" s="21"/>
      <c r="N70" s="22" t="s">
        <v>44</v>
      </c>
      <c r="O70" s="35"/>
      <c r="P70" s="61">
        <v>7101.71</v>
      </c>
      <c r="Q70" s="35" t="s">
        <v>39</v>
      </c>
      <c r="R70" s="61">
        <v>7101.71</v>
      </c>
      <c r="S70" s="26"/>
      <c r="T70" s="26"/>
      <c r="U70" s="26"/>
      <c r="V70" s="26"/>
      <c r="W70" s="59">
        <f t="shared" si="1"/>
        <v>7101.71</v>
      </c>
      <c r="X70" s="26"/>
      <c r="Y70" s="26"/>
      <c r="Z70" s="26"/>
      <c r="AA70" s="26"/>
      <c r="AB70" s="26"/>
      <c r="AC70" s="26"/>
      <c r="AD70" s="26"/>
    </row>
    <row r="71" spans="1:30" s="23" customFormat="1" ht="35.25" customHeight="1" x14ac:dyDescent="0.3">
      <c r="A71" s="30"/>
      <c r="B71" s="30"/>
      <c r="C71" s="30"/>
      <c r="D71" s="36"/>
      <c r="E71" s="32"/>
      <c r="F71" s="36"/>
      <c r="G71" s="32"/>
      <c r="H71" s="24"/>
      <c r="I71" s="33"/>
      <c r="J71" s="20"/>
      <c r="K71" s="34"/>
      <c r="L71" s="35"/>
      <c r="M71" s="21"/>
      <c r="N71" s="22"/>
      <c r="O71" s="35"/>
      <c r="P71" s="60">
        <f>SUM(P70)</f>
        <v>7101.71</v>
      </c>
      <c r="Q71" s="35"/>
      <c r="R71" s="60">
        <f>SUM(R70)</f>
        <v>7101.71</v>
      </c>
      <c r="S71" s="26"/>
      <c r="T71" s="26"/>
      <c r="U71" s="26"/>
      <c r="V71" s="26"/>
      <c r="W71" s="59">
        <f t="shared" si="1"/>
        <v>7101.71</v>
      </c>
      <c r="X71" s="26"/>
      <c r="Y71" s="26"/>
      <c r="Z71" s="26"/>
      <c r="AA71" s="26"/>
      <c r="AB71" s="26"/>
      <c r="AC71" s="26"/>
      <c r="AD71" s="26"/>
    </row>
    <row r="72" spans="1:30" s="23" customFormat="1" ht="39" customHeight="1" x14ac:dyDescent="0.3">
      <c r="A72" s="30" t="s">
        <v>33</v>
      </c>
      <c r="B72" s="30" t="s">
        <v>34</v>
      </c>
      <c r="C72" s="30" t="s">
        <v>34</v>
      </c>
      <c r="D72" s="36" t="s">
        <v>35</v>
      </c>
      <c r="E72" s="32" t="s">
        <v>36</v>
      </c>
      <c r="F72" s="36" t="s">
        <v>35</v>
      </c>
      <c r="G72" s="32" t="s">
        <v>37</v>
      </c>
      <c r="H72" s="24">
        <v>32903</v>
      </c>
      <c r="I72" s="33" t="s">
        <v>104</v>
      </c>
      <c r="J72" s="20"/>
      <c r="K72" s="63" t="s">
        <v>105</v>
      </c>
      <c r="L72" s="35"/>
      <c r="M72" s="21"/>
      <c r="N72" s="22" t="s">
        <v>44</v>
      </c>
      <c r="O72" s="35"/>
      <c r="P72" s="59">
        <v>18320</v>
      </c>
      <c r="Q72" s="35" t="s">
        <v>39</v>
      </c>
      <c r="R72" s="59">
        <v>18320</v>
      </c>
      <c r="S72" s="26"/>
      <c r="T72" s="26"/>
      <c r="U72" s="26"/>
      <c r="V72" s="26"/>
      <c r="W72" s="59">
        <f t="shared" si="1"/>
        <v>18320</v>
      </c>
      <c r="X72" s="26"/>
      <c r="Y72" s="26"/>
      <c r="Z72" s="26"/>
      <c r="AA72" s="26"/>
      <c r="AB72" s="26"/>
      <c r="AC72" s="26"/>
      <c r="AD72" s="26"/>
    </row>
    <row r="73" spans="1:30" s="23" customFormat="1" ht="39" customHeight="1" x14ac:dyDescent="0.3">
      <c r="A73" s="30" t="s">
        <v>33</v>
      </c>
      <c r="B73" s="30" t="s">
        <v>34</v>
      </c>
      <c r="C73" s="30" t="s">
        <v>34</v>
      </c>
      <c r="D73" s="36" t="s">
        <v>35</v>
      </c>
      <c r="E73" s="32" t="s">
        <v>36</v>
      </c>
      <c r="F73" s="36" t="s">
        <v>35</v>
      </c>
      <c r="G73" s="32" t="s">
        <v>37</v>
      </c>
      <c r="H73" s="24">
        <v>32903</v>
      </c>
      <c r="I73" s="33" t="s">
        <v>104</v>
      </c>
      <c r="J73" s="20"/>
      <c r="K73" s="63" t="s">
        <v>106</v>
      </c>
      <c r="L73" s="35"/>
      <c r="M73" s="21"/>
      <c r="N73" s="22" t="s">
        <v>44</v>
      </c>
      <c r="O73" s="35"/>
      <c r="P73" s="59">
        <v>20005</v>
      </c>
      <c r="Q73" s="35" t="s">
        <v>39</v>
      </c>
      <c r="R73" s="59">
        <v>20005</v>
      </c>
      <c r="S73" s="26"/>
      <c r="T73" s="26"/>
      <c r="U73" s="26"/>
      <c r="V73" s="26"/>
      <c r="W73" s="59">
        <f t="shared" si="1"/>
        <v>20005</v>
      </c>
      <c r="X73" s="26"/>
      <c r="Y73" s="26"/>
      <c r="Z73" s="26"/>
      <c r="AA73" s="26"/>
      <c r="AB73" s="26"/>
      <c r="AC73" s="26"/>
      <c r="AD73" s="26"/>
    </row>
    <row r="74" spans="1:30" s="23" customFormat="1" ht="39" customHeight="1" x14ac:dyDescent="0.3">
      <c r="A74" s="30"/>
      <c r="B74" s="30"/>
      <c r="C74" s="30"/>
      <c r="D74" s="36"/>
      <c r="E74" s="32"/>
      <c r="F74" s="36"/>
      <c r="G74" s="32"/>
      <c r="H74" s="24"/>
      <c r="I74" s="33"/>
      <c r="J74" s="20"/>
      <c r="K74" s="34"/>
      <c r="L74" s="35"/>
      <c r="M74" s="21"/>
      <c r="N74" s="22"/>
      <c r="O74" s="35"/>
      <c r="P74" s="60">
        <f>SUM(P72:P73)</f>
        <v>38325</v>
      </c>
      <c r="Q74" s="35"/>
      <c r="R74" s="60">
        <f>SUM(R72:R73)</f>
        <v>38325</v>
      </c>
      <c r="S74" s="26"/>
      <c r="T74" s="26"/>
      <c r="U74" s="26"/>
      <c r="V74" s="26"/>
      <c r="W74" s="59">
        <f t="shared" si="1"/>
        <v>38325</v>
      </c>
      <c r="X74" s="26"/>
      <c r="Y74" s="26"/>
      <c r="Z74" s="26"/>
      <c r="AA74" s="26"/>
      <c r="AB74" s="26"/>
      <c r="AC74" s="26"/>
      <c r="AD74" s="26"/>
    </row>
    <row r="75" spans="1:30" s="23" customFormat="1" ht="39" customHeight="1" x14ac:dyDescent="0.3">
      <c r="A75" s="30" t="s">
        <v>33</v>
      </c>
      <c r="B75" s="30" t="s">
        <v>34</v>
      </c>
      <c r="C75" s="30" t="s">
        <v>34</v>
      </c>
      <c r="D75" s="36" t="s">
        <v>35</v>
      </c>
      <c r="E75" s="32" t="s">
        <v>36</v>
      </c>
      <c r="F75" s="36" t="s">
        <v>35</v>
      </c>
      <c r="G75" s="32" t="s">
        <v>37</v>
      </c>
      <c r="H75" s="24">
        <v>33602</v>
      </c>
      <c r="I75" s="33" t="s">
        <v>107</v>
      </c>
      <c r="J75" s="20"/>
      <c r="K75" s="63" t="s">
        <v>108</v>
      </c>
      <c r="L75" s="35"/>
      <c r="M75" s="21"/>
      <c r="N75" s="22" t="s">
        <v>44</v>
      </c>
      <c r="O75" s="35"/>
      <c r="P75" s="59">
        <v>2204</v>
      </c>
      <c r="Q75" s="35" t="s">
        <v>39</v>
      </c>
      <c r="R75" s="59">
        <v>2204</v>
      </c>
      <c r="S75" s="26"/>
      <c r="T75" s="26"/>
      <c r="U75" s="26"/>
      <c r="V75" s="26"/>
      <c r="W75" s="59">
        <f t="shared" si="1"/>
        <v>2204</v>
      </c>
      <c r="X75" s="26"/>
      <c r="Y75" s="26"/>
      <c r="Z75" s="26"/>
      <c r="AA75" s="26"/>
      <c r="AB75" s="26"/>
      <c r="AC75" s="26"/>
      <c r="AD75" s="26"/>
    </row>
    <row r="76" spans="1:30" s="23" customFormat="1" ht="39" customHeight="1" x14ac:dyDescent="0.3">
      <c r="A76" s="30"/>
      <c r="B76" s="30"/>
      <c r="C76" s="30"/>
      <c r="D76" s="31"/>
      <c r="E76" s="32"/>
      <c r="F76" s="31"/>
      <c r="G76" s="32"/>
      <c r="H76" s="24"/>
      <c r="I76" s="33"/>
      <c r="J76" s="20"/>
      <c r="K76" s="70"/>
      <c r="L76" s="35"/>
      <c r="M76" s="21"/>
      <c r="N76" s="22"/>
      <c r="O76" s="35"/>
      <c r="P76" s="60">
        <f>SUM(P75)</f>
        <v>2204</v>
      </c>
      <c r="Q76" s="35"/>
      <c r="R76" s="60">
        <f>SUM(R75)</f>
        <v>2204</v>
      </c>
      <c r="S76" s="26"/>
      <c r="T76" s="26"/>
      <c r="U76" s="26"/>
      <c r="V76" s="26"/>
      <c r="W76" s="59">
        <f t="shared" ref="W76:W105" si="2">R76</f>
        <v>2204</v>
      </c>
      <c r="X76" s="26"/>
      <c r="Y76" s="26"/>
      <c r="Z76" s="26"/>
      <c r="AA76" s="26"/>
      <c r="AB76" s="26"/>
      <c r="AC76" s="26"/>
      <c r="AD76" s="26"/>
    </row>
    <row r="77" spans="1:30" s="23" customFormat="1" ht="39" customHeight="1" x14ac:dyDescent="0.3">
      <c r="A77" s="30" t="s">
        <v>33</v>
      </c>
      <c r="B77" s="30" t="s">
        <v>34</v>
      </c>
      <c r="C77" s="30" t="s">
        <v>34</v>
      </c>
      <c r="D77" s="31" t="s">
        <v>35</v>
      </c>
      <c r="E77" s="32" t="s">
        <v>36</v>
      </c>
      <c r="F77" s="31" t="s">
        <v>35</v>
      </c>
      <c r="G77" s="32" t="s">
        <v>48</v>
      </c>
      <c r="H77" s="24">
        <v>33604</v>
      </c>
      <c r="I77" s="33" t="s">
        <v>109</v>
      </c>
      <c r="J77" s="20"/>
      <c r="K77" s="58" t="s">
        <v>110</v>
      </c>
      <c r="L77" s="35"/>
      <c r="M77" s="21"/>
      <c r="N77" s="22" t="s">
        <v>44</v>
      </c>
      <c r="O77" s="35"/>
      <c r="P77" s="59">
        <v>2178.48</v>
      </c>
      <c r="Q77" s="35" t="s">
        <v>39</v>
      </c>
      <c r="R77" s="59">
        <v>2178.48</v>
      </c>
      <c r="S77" s="26"/>
      <c r="T77" s="26"/>
      <c r="U77" s="26"/>
      <c r="V77" s="26"/>
      <c r="W77" s="59">
        <f t="shared" si="2"/>
        <v>2178.48</v>
      </c>
      <c r="X77" s="26"/>
      <c r="Y77" s="26"/>
      <c r="Z77" s="26"/>
      <c r="AA77" s="26"/>
      <c r="AB77" s="26"/>
      <c r="AC77" s="26"/>
      <c r="AD77" s="26"/>
    </row>
    <row r="78" spans="1:30" s="23" customFormat="1" ht="39" customHeight="1" x14ac:dyDescent="0.3">
      <c r="A78" s="30" t="s">
        <v>33</v>
      </c>
      <c r="B78" s="30" t="s">
        <v>34</v>
      </c>
      <c r="C78" s="30" t="s">
        <v>34</v>
      </c>
      <c r="D78" s="31" t="s">
        <v>35</v>
      </c>
      <c r="E78" s="32" t="s">
        <v>36</v>
      </c>
      <c r="F78" s="31" t="s">
        <v>35</v>
      </c>
      <c r="G78" s="32" t="s">
        <v>48</v>
      </c>
      <c r="H78" s="24">
        <v>33604</v>
      </c>
      <c r="I78" s="33" t="s">
        <v>109</v>
      </c>
      <c r="J78" s="20"/>
      <c r="K78" s="58" t="s">
        <v>111</v>
      </c>
      <c r="L78" s="35"/>
      <c r="M78" s="21"/>
      <c r="N78" s="22" t="s">
        <v>44</v>
      </c>
      <c r="O78" s="35"/>
      <c r="P78" s="59">
        <v>2900</v>
      </c>
      <c r="Q78" s="35" t="s">
        <v>39</v>
      </c>
      <c r="R78" s="59">
        <v>2900</v>
      </c>
      <c r="S78" s="26"/>
      <c r="T78" s="26"/>
      <c r="U78" s="26"/>
      <c r="V78" s="26"/>
      <c r="W78" s="59">
        <f t="shared" si="2"/>
        <v>2900</v>
      </c>
      <c r="X78" s="26"/>
      <c r="Y78" s="26"/>
      <c r="Z78" s="26"/>
      <c r="AA78" s="26"/>
      <c r="AB78" s="26"/>
      <c r="AC78" s="26"/>
      <c r="AD78" s="26"/>
    </row>
    <row r="79" spans="1:30" s="23" customFormat="1" ht="39" customHeight="1" x14ac:dyDescent="0.3">
      <c r="A79" s="30"/>
      <c r="B79" s="30"/>
      <c r="C79" s="30"/>
      <c r="D79" s="31"/>
      <c r="E79" s="32"/>
      <c r="F79" s="31"/>
      <c r="G79" s="32"/>
      <c r="H79" s="24"/>
      <c r="I79" s="33"/>
      <c r="J79" s="20"/>
      <c r="K79" s="72"/>
      <c r="L79" s="35"/>
      <c r="M79" s="21"/>
      <c r="N79" s="22"/>
      <c r="O79" s="35"/>
      <c r="P79" s="60">
        <f>SUM(P77:P78)</f>
        <v>5078.4799999999996</v>
      </c>
      <c r="Q79" s="35"/>
      <c r="R79" s="60">
        <f>SUM(R77:R78)</f>
        <v>5078.4799999999996</v>
      </c>
      <c r="S79" s="26"/>
      <c r="T79" s="26"/>
      <c r="U79" s="26"/>
      <c r="V79" s="26"/>
      <c r="W79" s="59">
        <f t="shared" si="2"/>
        <v>5078.4799999999996</v>
      </c>
      <c r="X79" s="26"/>
      <c r="Y79" s="26"/>
      <c r="Z79" s="26"/>
      <c r="AA79" s="26"/>
      <c r="AB79" s="26"/>
      <c r="AC79" s="26"/>
      <c r="AD79" s="26"/>
    </row>
    <row r="80" spans="1:30" s="23" customFormat="1" ht="39" customHeight="1" x14ac:dyDescent="0.3">
      <c r="A80" s="30" t="s">
        <v>33</v>
      </c>
      <c r="B80" s="30" t="s">
        <v>34</v>
      </c>
      <c r="C80" s="30" t="s">
        <v>34</v>
      </c>
      <c r="D80" s="31" t="s">
        <v>35</v>
      </c>
      <c r="E80" s="32" t="s">
        <v>36</v>
      </c>
      <c r="F80" s="31" t="s">
        <v>35</v>
      </c>
      <c r="G80" s="32" t="s">
        <v>48</v>
      </c>
      <c r="H80" s="24">
        <v>35101</v>
      </c>
      <c r="I80" s="33" t="s">
        <v>112</v>
      </c>
      <c r="J80" s="20"/>
      <c r="K80" s="58" t="s">
        <v>113</v>
      </c>
      <c r="L80" s="35"/>
      <c r="M80" s="21"/>
      <c r="N80" s="22" t="s">
        <v>44</v>
      </c>
      <c r="O80" s="35"/>
      <c r="P80" s="59">
        <v>3232</v>
      </c>
      <c r="Q80" s="35" t="s">
        <v>39</v>
      </c>
      <c r="R80" s="59">
        <v>3232</v>
      </c>
      <c r="S80" s="26"/>
      <c r="T80" s="26"/>
      <c r="U80" s="26"/>
      <c r="V80" s="26"/>
      <c r="W80" s="59">
        <f t="shared" si="2"/>
        <v>3232</v>
      </c>
      <c r="X80" s="26"/>
      <c r="Y80" s="26"/>
      <c r="Z80" s="26"/>
      <c r="AA80" s="26"/>
      <c r="AB80" s="26"/>
      <c r="AC80" s="26"/>
      <c r="AD80" s="26"/>
    </row>
    <row r="81" spans="1:30" s="23" customFormat="1" ht="39" customHeight="1" x14ac:dyDescent="0.3">
      <c r="A81" s="30" t="s">
        <v>33</v>
      </c>
      <c r="B81" s="30" t="s">
        <v>34</v>
      </c>
      <c r="C81" s="30" t="s">
        <v>34</v>
      </c>
      <c r="D81" s="31" t="s">
        <v>35</v>
      </c>
      <c r="E81" s="32" t="s">
        <v>36</v>
      </c>
      <c r="F81" s="31" t="s">
        <v>35</v>
      </c>
      <c r="G81" s="32" t="s">
        <v>48</v>
      </c>
      <c r="H81" s="24">
        <v>35101</v>
      </c>
      <c r="I81" s="33" t="s">
        <v>112</v>
      </c>
      <c r="J81" s="20"/>
      <c r="K81" s="58" t="s">
        <v>114</v>
      </c>
      <c r="L81" s="35"/>
      <c r="M81" s="21"/>
      <c r="N81" s="22" t="s">
        <v>44</v>
      </c>
      <c r="O81" s="35"/>
      <c r="P81" s="59">
        <v>7540</v>
      </c>
      <c r="Q81" s="35" t="s">
        <v>39</v>
      </c>
      <c r="R81" s="59">
        <v>7540</v>
      </c>
      <c r="S81" s="26"/>
      <c r="T81" s="26"/>
      <c r="U81" s="26"/>
      <c r="V81" s="26"/>
      <c r="W81" s="59">
        <f t="shared" si="2"/>
        <v>7540</v>
      </c>
      <c r="X81" s="26"/>
      <c r="Y81" s="26"/>
      <c r="Z81" s="26"/>
      <c r="AA81" s="26"/>
      <c r="AB81" s="26"/>
      <c r="AC81" s="26"/>
      <c r="AD81" s="26"/>
    </row>
    <row r="82" spans="1:30" s="23" customFormat="1" ht="39" customHeight="1" x14ac:dyDescent="0.3">
      <c r="A82" s="30" t="s">
        <v>33</v>
      </c>
      <c r="B82" s="30" t="s">
        <v>34</v>
      </c>
      <c r="C82" s="30" t="s">
        <v>34</v>
      </c>
      <c r="D82" s="31" t="s">
        <v>35</v>
      </c>
      <c r="E82" s="32" t="s">
        <v>36</v>
      </c>
      <c r="F82" s="31" t="s">
        <v>35</v>
      </c>
      <c r="G82" s="32" t="s">
        <v>48</v>
      </c>
      <c r="H82" s="24">
        <v>35101</v>
      </c>
      <c r="I82" s="33" t="s">
        <v>112</v>
      </c>
      <c r="J82" s="20"/>
      <c r="K82" s="58" t="s">
        <v>115</v>
      </c>
      <c r="L82" s="35"/>
      <c r="M82" s="21"/>
      <c r="N82" s="22" t="s">
        <v>44</v>
      </c>
      <c r="O82" s="35"/>
      <c r="P82" s="59">
        <v>1276</v>
      </c>
      <c r="Q82" s="35" t="s">
        <v>39</v>
      </c>
      <c r="R82" s="59">
        <v>1276</v>
      </c>
      <c r="S82" s="26"/>
      <c r="T82" s="26"/>
      <c r="U82" s="26"/>
      <c r="V82" s="26"/>
      <c r="W82" s="59">
        <f t="shared" si="2"/>
        <v>1276</v>
      </c>
      <c r="X82" s="26"/>
      <c r="Y82" s="26"/>
      <c r="Z82" s="26"/>
      <c r="AA82" s="26"/>
      <c r="AB82" s="26"/>
      <c r="AC82" s="26"/>
      <c r="AD82" s="26"/>
    </row>
    <row r="83" spans="1:30" s="23" customFormat="1" ht="39" customHeight="1" x14ac:dyDescent="0.3">
      <c r="A83" s="30" t="s">
        <v>33</v>
      </c>
      <c r="B83" s="30" t="s">
        <v>34</v>
      </c>
      <c r="C83" s="30" t="s">
        <v>34</v>
      </c>
      <c r="D83" s="31" t="s">
        <v>35</v>
      </c>
      <c r="E83" s="32" t="s">
        <v>36</v>
      </c>
      <c r="F83" s="31" t="s">
        <v>35</v>
      </c>
      <c r="G83" s="32" t="s">
        <v>48</v>
      </c>
      <c r="H83" s="24">
        <v>35101</v>
      </c>
      <c r="I83" s="33" t="s">
        <v>112</v>
      </c>
      <c r="J83" s="20"/>
      <c r="K83" s="58" t="s">
        <v>116</v>
      </c>
      <c r="L83" s="35"/>
      <c r="M83" s="21"/>
      <c r="N83" s="22" t="s">
        <v>44</v>
      </c>
      <c r="O83" s="35"/>
      <c r="P83" s="59">
        <v>1450</v>
      </c>
      <c r="Q83" s="35" t="s">
        <v>39</v>
      </c>
      <c r="R83" s="59">
        <v>1450</v>
      </c>
      <c r="S83" s="26"/>
      <c r="T83" s="26"/>
      <c r="U83" s="26"/>
      <c r="V83" s="26"/>
      <c r="W83" s="59">
        <f t="shared" si="2"/>
        <v>1450</v>
      </c>
      <c r="X83" s="26"/>
      <c r="Y83" s="26"/>
      <c r="Z83" s="26"/>
      <c r="AA83" s="26"/>
      <c r="AB83" s="26"/>
      <c r="AC83" s="26"/>
      <c r="AD83" s="26"/>
    </row>
    <row r="84" spans="1:30" s="23" customFormat="1" ht="39" customHeight="1" x14ac:dyDescent="0.3">
      <c r="A84" s="30"/>
      <c r="B84" s="30"/>
      <c r="C84" s="30"/>
      <c r="D84" s="31"/>
      <c r="E84" s="32"/>
      <c r="F84" s="31"/>
      <c r="G84" s="32"/>
      <c r="H84" s="24"/>
      <c r="I84" s="33"/>
      <c r="J84" s="20"/>
      <c r="K84" s="72"/>
      <c r="L84" s="35"/>
      <c r="M84" s="21"/>
      <c r="N84" s="22"/>
      <c r="O84" s="35"/>
      <c r="P84" s="60">
        <f>SUM(P80:P83)</f>
        <v>13498</v>
      </c>
      <c r="Q84" s="35"/>
      <c r="R84" s="60">
        <f>SUM(R80:R83)</f>
        <v>13498</v>
      </c>
      <c r="S84" s="26"/>
      <c r="T84" s="26"/>
      <c r="U84" s="26"/>
      <c r="V84" s="26"/>
      <c r="W84" s="59">
        <f t="shared" si="2"/>
        <v>13498</v>
      </c>
      <c r="X84" s="26"/>
      <c r="Y84" s="26"/>
      <c r="Z84" s="26"/>
      <c r="AA84" s="26"/>
      <c r="AB84" s="26"/>
      <c r="AC84" s="26"/>
      <c r="AD84" s="26"/>
    </row>
    <row r="85" spans="1:30" s="23" customFormat="1" ht="39" customHeight="1" x14ac:dyDescent="0.3">
      <c r="A85" s="30" t="s">
        <v>33</v>
      </c>
      <c r="B85" s="30" t="s">
        <v>34</v>
      </c>
      <c r="C85" s="30" t="s">
        <v>34</v>
      </c>
      <c r="D85" s="31" t="s">
        <v>35</v>
      </c>
      <c r="E85" s="32" t="s">
        <v>36</v>
      </c>
      <c r="F85" s="31" t="s">
        <v>35</v>
      </c>
      <c r="G85" s="32" t="s">
        <v>48</v>
      </c>
      <c r="H85" s="24">
        <v>35501</v>
      </c>
      <c r="I85" s="33" t="s">
        <v>117</v>
      </c>
      <c r="J85" s="20"/>
      <c r="K85" s="58" t="s">
        <v>118</v>
      </c>
      <c r="L85" s="35"/>
      <c r="M85" s="21"/>
      <c r="N85" s="22" t="s">
        <v>44</v>
      </c>
      <c r="O85" s="35"/>
      <c r="P85" s="59">
        <v>1660</v>
      </c>
      <c r="Q85" s="35" t="s">
        <v>39</v>
      </c>
      <c r="R85" s="59">
        <v>1660</v>
      </c>
      <c r="S85" s="26"/>
      <c r="T85" s="26"/>
      <c r="U85" s="26"/>
      <c r="V85" s="26"/>
      <c r="W85" s="59">
        <f t="shared" si="2"/>
        <v>1660</v>
      </c>
      <c r="X85" s="26"/>
      <c r="Y85" s="26"/>
      <c r="Z85" s="26"/>
      <c r="AA85" s="26"/>
      <c r="AB85" s="26"/>
      <c r="AC85" s="26"/>
      <c r="AD85" s="26"/>
    </row>
    <row r="86" spans="1:30" s="23" customFormat="1" ht="39" customHeight="1" x14ac:dyDescent="0.3">
      <c r="A86" s="30" t="s">
        <v>33</v>
      </c>
      <c r="B86" s="30" t="s">
        <v>34</v>
      </c>
      <c r="C86" s="30" t="s">
        <v>34</v>
      </c>
      <c r="D86" s="31" t="s">
        <v>35</v>
      </c>
      <c r="E86" s="32" t="s">
        <v>36</v>
      </c>
      <c r="F86" s="31" t="s">
        <v>35</v>
      </c>
      <c r="G86" s="32" t="s">
        <v>48</v>
      </c>
      <c r="H86" s="24">
        <v>35501</v>
      </c>
      <c r="I86" s="33" t="s">
        <v>117</v>
      </c>
      <c r="J86" s="20"/>
      <c r="K86" s="58" t="s">
        <v>119</v>
      </c>
      <c r="L86" s="35"/>
      <c r="M86" s="21"/>
      <c r="N86" s="22" t="s">
        <v>44</v>
      </c>
      <c r="O86" s="35"/>
      <c r="P86" s="59">
        <v>1660</v>
      </c>
      <c r="Q86" s="35" t="s">
        <v>39</v>
      </c>
      <c r="R86" s="59">
        <v>1660</v>
      </c>
      <c r="S86" s="26"/>
      <c r="T86" s="26"/>
      <c r="U86" s="26"/>
      <c r="V86" s="26"/>
      <c r="W86" s="59">
        <f t="shared" si="2"/>
        <v>1660</v>
      </c>
      <c r="X86" s="26"/>
      <c r="Y86" s="26"/>
      <c r="Z86" s="26"/>
      <c r="AA86" s="26"/>
      <c r="AB86" s="26"/>
      <c r="AC86" s="26"/>
      <c r="AD86" s="26"/>
    </row>
    <row r="87" spans="1:30" s="23" customFormat="1" ht="39" customHeight="1" x14ac:dyDescent="0.3">
      <c r="A87" s="30" t="s">
        <v>33</v>
      </c>
      <c r="B87" s="30" t="s">
        <v>34</v>
      </c>
      <c r="C87" s="30" t="s">
        <v>34</v>
      </c>
      <c r="D87" s="31" t="s">
        <v>35</v>
      </c>
      <c r="E87" s="32" t="s">
        <v>36</v>
      </c>
      <c r="F87" s="31" t="s">
        <v>35</v>
      </c>
      <c r="G87" s="32" t="s">
        <v>48</v>
      </c>
      <c r="H87" s="24">
        <v>35501</v>
      </c>
      <c r="I87" s="33" t="s">
        <v>117</v>
      </c>
      <c r="J87" s="20"/>
      <c r="K87" s="58" t="s">
        <v>120</v>
      </c>
      <c r="L87" s="35"/>
      <c r="M87" s="21"/>
      <c r="N87" s="22" t="s">
        <v>44</v>
      </c>
      <c r="O87" s="35"/>
      <c r="P87" s="59">
        <v>930</v>
      </c>
      <c r="Q87" s="35" t="s">
        <v>39</v>
      </c>
      <c r="R87" s="59">
        <v>930</v>
      </c>
      <c r="S87" s="26"/>
      <c r="T87" s="26"/>
      <c r="U87" s="26"/>
      <c r="V87" s="26"/>
      <c r="W87" s="59">
        <f t="shared" si="2"/>
        <v>930</v>
      </c>
      <c r="X87" s="26"/>
      <c r="Y87" s="26"/>
      <c r="Z87" s="26"/>
      <c r="AA87" s="26"/>
      <c r="AB87" s="26"/>
      <c r="AC87" s="26"/>
      <c r="AD87" s="26"/>
    </row>
    <row r="88" spans="1:30" s="23" customFormat="1" ht="39" customHeight="1" x14ac:dyDescent="0.3">
      <c r="A88" s="30"/>
      <c r="B88" s="30"/>
      <c r="C88" s="30"/>
      <c r="D88" s="31"/>
      <c r="E88" s="32"/>
      <c r="F88" s="31"/>
      <c r="G88" s="32"/>
      <c r="H88" s="24"/>
      <c r="I88" s="33"/>
      <c r="J88" s="20"/>
      <c r="K88" s="72"/>
      <c r="L88" s="35"/>
      <c r="M88" s="21"/>
      <c r="N88" s="22"/>
      <c r="O88" s="35"/>
      <c r="P88" s="60">
        <f>SUM(P85:P87)</f>
        <v>4250</v>
      </c>
      <c r="Q88" s="35"/>
      <c r="R88" s="60">
        <f>SUM(R85:R87)</f>
        <v>4250</v>
      </c>
      <c r="S88" s="26"/>
      <c r="T88" s="26"/>
      <c r="U88" s="26"/>
      <c r="V88" s="26"/>
      <c r="W88" s="59">
        <f t="shared" si="2"/>
        <v>4250</v>
      </c>
      <c r="X88" s="26"/>
      <c r="Y88" s="26"/>
      <c r="Z88" s="26"/>
      <c r="AA88" s="26"/>
      <c r="AB88" s="26"/>
      <c r="AC88" s="26"/>
      <c r="AD88" s="26"/>
    </row>
    <row r="89" spans="1:30" s="23" customFormat="1" ht="32.25" customHeight="1" x14ac:dyDescent="0.3">
      <c r="A89" s="30" t="s">
        <v>33</v>
      </c>
      <c r="B89" s="30" t="s">
        <v>34</v>
      </c>
      <c r="C89" s="30" t="s">
        <v>34</v>
      </c>
      <c r="D89" s="36" t="s">
        <v>35</v>
      </c>
      <c r="E89" s="32" t="s">
        <v>36</v>
      </c>
      <c r="F89" s="36" t="s">
        <v>35</v>
      </c>
      <c r="G89" s="32" t="s">
        <v>37</v>
      </c>
      <c r="H89" s="24">
        <v>35701</v>
      </c>
      <c r="I89" s="33" t="s">
        <v>121</v>
      </c>
      <c r="J89" s="20"/>
      <c r="K89" s="58" t="s">
        <v>122</v>
      </c>
      <c r="L89" s="35"/>
      <c r="M89" s="21"/>
      <c r="N89" s="22" t="s">
        <v>44</v>
      </c>
      <c r="O89" s="35"/>
      <c r="P89" s="61">
        <v>3879.31</v>
      </c>
      <c r="Q89" s="35" t="s">
        <v>39</v>
      </c>
      <c r="R89" s="61">
        <v>3879.31</v>
      </c>
      <c r="S89" s="26"/>
      <c r="T89" s="26"/>
      <c r="U89" s="26"/>
      <c r="V89" s="26"/>
      <c r="W89" s="59">
        <f t="shared" si="2"/>
        <v>3879.31</v>
      </c>
      <c r="X89" s="26"/>
      <c r="Y89" s="26"/>
      <c r="Z89" s="26"/>
      <c r="AA89" s="26"/>
      <c r="AB89" s="26"/>
      <c r="AC89" s="26"/>
      <c r="AD89" s="26"/>
    </row>
    <row r="90" spans="1:30" s="23" customFormat="1" ht="27" customHeight="1" x14ac:dyDescent="0.3">
      <c r="A90" s="30"/>
      <c r="B90" s="30"/>
      <c r="C90" s="30"/>
      <c r="D90" s="36"/>
      <c r="E90" s="32"/>
      <c r="F90" s="36"/>
      <c r="G90" s="32"/>
      <c r="H90" s="24"/>
      <c r="I90" s="33"/>
      <c r="J90" s="20"/>
      <c r="K90" s="73"/>
      <c r="L90" s="35"/>
      <c r="M90" s="21"/>
      <c r="N90" s="22"/>
      <c r="O90" s="35"/>
      <c r="P90" s="60">
        <f>SUM(P89)</f>
        <v>3879.31</v>
      </c>
      <c r="Q90" s="35"/>
      <c r="R90" s="60">
        <f>SUM(R89)</f>
        <v>3879.31</v>
      </c>
      <c r="S90" s="26"/>
      <c r="T90" s="26"/>
      <c r="U90" s="26"/>
      <c r="V90" s="26"/>
      <c r="W90" s="59">
        <f t="shared" si="2"/>
        <v>3879.31</v>
      </c>
      <c r="X90" s="26"/>
      <c r="Y90" s="26"/>
      <c r="Z90" s="26"/>
      <c r="AA90" s="26"/>
      <c r="AB90" s="26"/>
      <c r="AC90" s="26"/>
      <c r="AD90" s="26"/>
    </row>
    <row r="91" spans="1:30" s="23" customFormat="1" ht="32.25" customHeight="1" x14ac:dyDescent="0.3">
      <c r="A91" s="30" t="s">
        <v>33</v>
      </c>
      <c r="B91" s="30" t="s">
        <v>34</v>
      </c>
      <c r="C91" s="30" t="s">
        <v>34</v>
      </c>
      <c r="D91" s="36" t="s">
        <v>35</v>
      </c>
      <c r="E91" s="32" t="s">
        <v>36</v>
      </c>
      <c r="F91" s="36" t="s">
        <v>35</v>
      </c>
      <c r="G91" s="32" t="s">
        <v>45</v>
      </c>
      <c r="H91" s="24">
        <v>35801</v>
      </c>
      <c r="I91" s="74" t="s">
        <v>123</v>
      </c>
      <c r="J91" s="20"/>
      <c r="K91" s="58" t="s">
        <v>124</v>
      </c>
      <c r="L91" s="35"/>
      <c r="M91" s="21"/>
      <c r="N91" s="22" t="s">
        <v>44</v>
      </c>
      <c r="O91" s="35"/>
      <c r="P91" s="59">
        <v>25116</v>
      </c>
      <c r="Q91" s="35" t="s">
        <v>39</v>
      </c>
      <c r="R91" s="59">
        <v>25116</v>
      </c>
      <c r="S91" s="26"/>
      <c r="T91" s="26"/>
      <c r="U91" s="26"/>
      <c r="V91" s="26"/>
      <c r="W91" s="59">
        <f t="shared" si="2"/>
        <v>25116</v>
      </c>
      <c r="X91" s="26"/>
      <c r="Y91" s="26"/>
      <c r="Z91" s="26"/>
      <c r="AA91" s="26"/>
      <c r="AB91" s="26"/>
      <c r="AC91" s="26"/>
      <c r="AD91" s="26"/>
    </row>
    <row r="92" spans="1:30" s="23" customFormat="1" ht="32.25" customHeight="1" x14ac:dyDescent="0.3">
      <c r="A92" s="30"/>
      <c r="B92" s="30"/>
      <c r="C92" s="30"/>
      <c r="D92" s="36"/>
      <c r="E92" s="32"/>
      <c r="F92" s="36"/>
      <c r="G92" s="32"/>
      <c r="H92" s="24"/>
      <c r="I92" s="39"/>
      <c r="J92" s="20"/>
      <c r="K92" s="40"/>
      <c r="L92" s="35"/>
      <c r="M92" s="21"/>
      <c r="N92" s="22"/>
      <c r="O92" s="35"/>
      <c r="P92" s="60">
        <f>SUM(P91)</f>
        <v>25116</v>
      </c>
      <c r="Q92" s="35"/>
      <c r="R92" s="60">
        <f>SUM(R91)</f>
        <v>25116</v>
      </c>
      <c r="S92" s="26"/>
      <c r="T92" s="26"/>
      <c r="U92" s="26"/>
      <c r="V92" s="26"/>
      <c r="W92" s="59">
        <f t="shared" si="2"/>
        <v>25116</v>
      </c>
      <c r="X92" s="26"/>
      <c r="Y92" s="26"/>
      <c r="Z92" s="26"/>
      <c r="AA92" s="26"/>
      <c r="AB92" s="26"/>
      <c r="AC92" s="26"/>
      <c r="AD92" s="26"/>
    </row>
    <row r="93" spans="1:30" s="23" customFormat="1" ht="32.25" customHeight="1" x14ac:dyDescent="0.3">
      <c r="A93" s="30" t="s">
        <v>33</v>
      </c>
      <c r="B93" s="30" t="s">
        <v>34</v>
      </c>
      <c r="C93" s="30" t="s">
        <v>34</v>
      </c>
      <c r="D93" s="36" t="s">
        <v>35</v>
      </c>
      <c r="E93" s="32" t="s">
        <v>36</v>
      </c>
      <c r="F93" s="36" t="s">
        <v>35</v>
      </c>
      <c r="G93" s="32" t="s">
        <v>45</v>
      </c>
      <c r="H93" s="24">
        <v>35901</v>
      </c>
      <c r="I93" s="33" t="s">
        <v>125</v>
      </c>
      <c r="J93" s="20"/>
      <c r="K93" s="58" t="s">
        <v>126</v>
      </c>
      <c r="L93" s="26"/>
      <c r="M93" s="19"/>
      <c r="N93" s="22" t="s">
        <v>44</v>
      </c>
      <c r="O93" s="35"/>
      <c r="P93" s="59">
        <v>2644.8</v>
      </c>
      <c r="Q93" s="35" t="s">
        <v>39</v>
      </c>
      <c r="R93" s="59">
        <v>2644.8</v>
      </c>
      <c r="S93" s="26"/>
      <c r="T93" s="26"/>
      <c r="U93" s="26"/>
      <c r="V93" s="26"/>
      <c r="W93" s="59">
        <f t="shared" si="2"/>
        <v>2644.8</v>
      </c>
      <c r="X93" s="26"/>
      <c r="Y93" s="26"/>
      <c r="Z93" s="26"/>
      <c r="AA93" s="26"/>
      <c r="AB93" s="26"/>
      <c r="AC93" s="26"/>
      <c r="AD93" s="26"/>
    </row>
    <row r="94" spans="1:30" s="23" customFormat="1" ht="32.25" customHeight="1" x14ac:dyDescent="0.3">
      <c r="A94" s="30"/>
      <c r="B94" s="30"/>
      <c r="C94" s="30"/>
      <c r="D94" s="36"/>
      <c r="E94" s="32"/>
      <c r="F94" s="36"/>
      <c r="G94" s="32"/>
      <c r="H94" s="24"/>
      <c r="I94" s="33"/>
      <c r="J94" s="20"/>
      <c r="K94" s="72"/>
      <c r="L94" s="26"/>
      <c r="M94" s="19"/>
      <c r="N94" s="22"/>
      <c r="O94" s="35"/>
      <c r="P94" s="60">
        <f>SUM(P93)</f>
        <v>2644.8</v>
      </c>
      <c r="Q94" s="35"/>
      <c r="R94" s="60">
        <f>SUM(R93)</f>
        <v>2644.8</v>
      </c>
      <c r="S94" s="26"/>
      <c r="T94" s="26"/>
      <c r="U94" s="26"/>
      <c r="V94" s="26"/>
      <c r="W94" s="59">
        <f t="shared" si="2"/>
        <v>2644.8</v>
      </c>
      <c r="X94" s="26"/>
      <c r="Y94" s="26"/>
      <c r="Z94" s="26"/>
      <c r="AA94" s="26"/>
      <c r="AB94" s="26"/>
      <c r="AC94" s="26"/>
      <c r="AD94" s="26"/>
    </row>
    <row r="95" spans="1:30" s="23" customFormat="1" ht="32.25" customHeight="1" x14ac:dyDescent="0.3">
      <c r="A95" s="30" t="s">
        <v>33</v>
      </c>
      <c r="B95" s="30" t="s">
        <v>34</v>
      </c>
      <c r="C95" s="30" t="s">
        <v>34</v>
      </c>
      <c r="D95" s="36" t="s">
        <v>35</v>
      </c>
      <c r="E95" s="32" t="s">
        <v>36</v>
      </c>
      <c r="F95" s="36" t="s">
        <v>35</v>
      </c>
      <c r="G95" s="32" t="s">
        <v>45</v>
      </c>
      <c r="H95" s="24">
        <v>36101</v>
      </c>
      <c r="I95" s="33" t="s">
        <v>127</v>
      </c>
      <c r="J95" s="20"/>
      <c r="K95" s="58" t="s">
        <v>128</v>
      </c>
      <c r="L95" s="26"/>
      <c r="M95" s="19"/>
      <c r="N95" s="22" t="s">
        <v>44</v>
      </c>
      <c r="O95" s="35"/>
      <c r="P95" s="59">
        <v>53400.6</v>
      </c>
      <c r="Q95" s="35" t="s">
        <v>39</v>
      </c>
      <c r="R95" s="59">
        <v>53400.6</v>
      </c>
      <c r="S95" s="26"/>
      <c r="T95" s="26"/>
      <c r="U95" s="26"/>
      <c r="V95" s="26"/>
      <c r="W95" s="59">
        <f t="shared" si="2"/>
        <v>53400.6</v>
      </c>
      <c r="X95" s="26"/>
      <c r="Y95" s="26"/>
      <c r="Z95" s="26"/>
      <c r="AA95" s="26"/>
      <c r="AB95" s="26"/>
      <c r="AC95" s="26"/>
      <c r="AD95" s="26"/>
    </row>
    <row r="96" spans="1:30" s="23" customFormat="1" ht="32.25" customHeight="1" x14ac:dyDescent="0.3">
      <c r="A96" s="30" t="s">
        <v>33</v>
      </c>
      <c r="B96" s="30" t="s">
        <v>34</v>
      </c>
      <c r="C96" s="30" t="s">
        <v>34</v>
      </c>
      <c r="D96" s="36" t="s">
        <v>35</v>
      </c>
      <c r="E96" s="32" t="s">
        <v>36</v>
      </c>
      <c r="F96" s="36" t="s">
        <v>35</v>
      </c>
      <c r="G96" s="32" t="s">
        <v>45</v>
      </c>
      <c r="H96" s="24">
        <v>36101</v>
      </c>
      <c r="I96" s="33" t="s">
        <v>127</v>
      </c>
      <c r="J96" s="20"/>
      <c r="K96" s="58" t="s">
        <v>129</v>
      </c>
      <c r="L96" s="26"/>
      <c r="M96" s="19"/>
      <c r="N96" s="22" t="s">
        <v>44</v>
      </c>
      <c r="O96" s="35"/>
      <c r="P96" s="59">
        <v>16852.09</v>
      </c>
      <c r="Q96" s="35" t="s">
        <v>39</v>
      </c>
      <c r="R96" s="59">
        <v>16852.09</v>
      </c>
      <c r="S96" s="26"/>
      <c r="T96" s="26"/>
      <c r="U96" s="26"/>
      <c r="V96" s="26"/>
      <c r="W96" s="59">
        <f t="shared" si="2"/>
        <v>16852.09</v>
      </c>
      <c r="X96" s="26"/>
      <c r="Y96" s="26"/>
      <c r="Z96" s="26"/>
      <c r="AA96" s="26"/>
      <c r="AB96" s="26"/>
      <c r="AC96" s="26"/>
      <c r="AD96" s="26"/>
    </row>
    <row r="97" spans="1:31" s="23" customFormat="1" ht="32.25" customHeight="1" x14ac:dyDescent="0.3">
      <c r="A97" s="30" t="s">
        <v>33</v>
      </c>
      <c r="B97" s="30" t="s">
        <v>34</v>
      </c>
      <c r="C97" s="30" t="s">
        <v>34</v>
      </c>
      <c r="D97" s="36" t="s">
        <v>35</v>
      </c>
      <c r="E97" s="32" t="s">
        <v>36</v>
      </c>
      <c r="F97" s="36" t="s">
        <v>35</v>
      </c>
      <c r="G97" s="32" t="s">
        <v>45</v>
      </c>
      <c r="H97" s="24">
        <v>36101</v>
      </c>
      <c r="I97" s="33" t="s">
        <v>127</v>
      </c>
      <c r="J97" s="20"/>
      <c r="K97" s="58" t="s">
        <v>130</v>
      </c>
      <c r="L97" s="26"/>
      <c r="M97" s="19"/>
      <c r="N97" s="22" t="s">
        <v>44</v>
      </c>
      <c r="O97" s="35"/>
      <c r="P97" s="59">
        <v>16852.09</v>
      </c>
      <c r="Q97" s="35" t="s">
        <v>39</v>
      </c>
      <c r="R97" s="59">
        <v>16852.09</v>
      </c>
      <c r="S97" s="26"/>
      <c r="T97" s="26"/>
      <c r="U97" s="26"/>
      <c r="V97" s="26"/>
      <c r="W97" s="59">
        <f t="shared" si="2"/>
        <v>16852.09</v>
      </c>
      <c r="X97" s="26"/>
      <c r="Y97" s="26"/>
      <c r="Z97" s="26"/>
      <c r="AA97" s="26"/>
      <c r="AB97" s="26"/>
      <c r="AC97" s="26"/>
      <c r="AD97" s="26"/>
    </row>
    <row r="98" spans="1:31" s="23" customFormat="1" ht="32.25" customHeight="1" x14ac:dyDescent="0.3">
      <c r="A98" s="30" t="s">
        <v>33</v>
      </c>
      <c r="B98" s="30" t="s">
        <v>34</v>
      </c>
      <c r="C98" s="30" t="s">
        <v>34</v>
      </c>
      <c r="D98" s="36" t="s">
        <v>35</v>
      </c>
      <c r="E98" s="32" t="s">
        <v>36</v>
      </c>
      <c r="F98" s="36" t="s">
        <v>35</v>
      </c>
      <c r="G98" s="32" t="s">
        <v>45</v>
      </c>
      <c r="H98" s="24">
        <v>36101</v>
      </c>
      <c r="I98" s="33" t="s">
        <v>127</v>
      </c>
      <c r="J98" s="20"/>
      <c r="K98" s="58" t="s">
        <v>131</v>
      </c>
      <c r="L98" s="26"/>
      <c r="M98" s="19"/>
      <c r="N98" s="22" t="s">
        <v>44</v>
      </c>
      <c r="O98" s="35"/>
      <c r="P98" s="59">
        <v>29696</v>
      </c>
      <c r="Q98" s="35" t="s">
        <v>39</v>
      </c>
      <c r="R98" s="59">
        <v>29696</v>
      </c>
      <c r="S98" s="26"/>
      <c r="T98" s="26"/>
      <c r="U98" s="26"/>
      <c r="V98" s="26"/>
      <c r="W98" s="59">
        <f t="shared" si="2"/>
        <v>29696</v>
      </c>
      <c r="X98" s="26"/>
      <c r="Y98" s="26"/>
      <c r="Z98" s="26"/>
      <c r="AA98" s="26"/>
      <c r="AB98" s="26"/>
      <c r="AC98" s="26"/>
      <c r="AD98" s="26"/>
    </row>
    <row r="99" spans="1:31" s="23" customFormat="1" ht="32.25" customHeight="1" x14ac:dyDescent="0.3">
      <c r="A99" s="30" t="s">
        <v>33</v>
      </c>
      <c r="B99" s="30" t="s">
        <v>34</v>
      </c>
      <c r="C99" s="30" t="s">
        <v>34</v>
      </c>
      <c r="D99" s="36" t="s">
        <v>35</v>
      </c>
      <c r="E99" s="32" t="s">
        <v>36</v>
      </c>
      <c r="F99" s="36" t="s">
        <v>35</v>
      </c>
      <c r="G99" s="32" t="s">
        <v>45</v>
      </c>
      <c r="H99" s="24">
        <v>36101</v>
      </c>
      <c r="I99" s="33" t="s">
        <v>127</v>
      </c>
      <c r="J99" s="20"/>
      <c r="K99" s="58" t="s">
        <v>131</v>
      </c>
      <c r="L99" s="26"/>
      <c r="M99" s="19"/>
      <c r="N99" s="22" t="s">
        <v>44</v>
      </c>
      <c r="O99" s="35"/>
      <c r="P99" s="59">
        <v>29696</v>
      </c>
      <c r="Q99" s="35" t="s">
        <v>39</v>
      </c>
      <c r="R99" s="59">
        <v>29696</v>
      </c>
      <c r="S99" s="26"/>
      <c r="T99" s="26"/>
      <c r="U99" s="26"/>
      <c r="V99" s="26"/>
      <c r="W99" s="59">
        <f t="shared" si="2"/>
        <v>29696</v>
      </c>
      <c r="X99" s="26"/>
      <c r="Y99" s="26"/>
      <c r="Z99" s="26"/>
      <c r="AA99" s="26"/>
      <c r="AB99" s="26"/>
      <c r="AC99" s="26"/>
      <c r="AD99" s="26"/>
    </row>
    <row r="100" spans="1:31" s="23" customFormat="1" ht="32.25" customHeight="1" x14ac:dyDescent="0.3">
      <c r="A100" s="30" t="s">
        <v>33</v>
      </c>
      <c r="B100" s="30" t="s">
        <v>34</v>
      </c>
      <c r="C100" s="30" t="s">
        <v>34</v>
      </c>
      <c r="D100" s="36" t="s">
        <v>35</v>
      </c>
      <c r="E100" s="32" t="s">
        <v>36</v>
      </c>
      <c r="F100" s="36" t="s">
        <v>35</v>
      </c>
      <c r="G100" s="32" t="s">
        <v>45</v>
      </c>
      <c r="H100" s="24">
        <v>36101</v>
      </c>
      <c r="I100" s="33" t="s">
        <v>127</v>
      </c>
      <c r="J100" s="20"/>
      <c r="K100" s="58" t="s">
        <v>131</v>
      </c>
      <c r="L100" s="26"/>
      <c r="M100" s="19"/>
      <c r="N100" s="22" t="s">
        <v>44</v>
      </c>
      <c r="O100" s="35"/>
      <c r="P100" s="59">
        <v>29696</v>
      </c>
      <c r="Q100" s="35" t="s">
        <v>39</v>
      </c>
      <c r="R100" s="59">
        <v>29696</v>
      </c>
      <c r="S100" s="26"/>
      <c r="T100" s="26"/>
      <c r="U100" s="26"/>
      <c r="V100" s="26"/>
      <c r="W100" s="59">
        <f t="shared" si="2"/>
        <v>29696</v>
      </c>
      <c r="X100" s="26"/>
      <c r="Y100" s="26"/>
      <c r="Z100" s="26"/>
      <c r="AA100" s="26"/>
      <c r="AB100" s="26"/>
      <c r="AC100" s="26"/>
      <c r="AD100" s="26"/>
    </row>
    <row r="101" spans="1:31" s="23" customFormat="1" ht="32.25" customHeight="1" x14ac:dyDescent="0.3">
      <c r="A101" s="30" t="s">
        <v>33</v>
      </c>
      <c r="B101" s="30" t="s">
        <v>34</v>
      </c>
      <c r="C101" s="30" t="s">
        <v>34</v>
      </c>
      <c r="D101" s="36" t="s">
        <v>35</v>
      </c>
      <c r="E101" s="32" t="s">
        <v>36</v>
      </c>
      <c r="F101" s="36" t="s">
        <v>35</v>
      </c>
      <c r="G101" s="32" t="s">
        <v>45</v>
      </c>
      <c r="H101" s="24">
        <v>36101</v>
      </c>
      <c r="I101" s="33" t="s">
        <v>127</v>
      </c>
      <c r="J101" s="20"/>
      <c r="K101" s="58" t="s">
        <v>132</v>
      </c>
      <c r="L101" s="26"/>
      <c r="M101" s="19"/>
      <c r="N101" s="22" t="s">
        <v>44</v>
      </c>
      <c r="O101" s="35"/>
      <c r="P101" s="59">
        <v>16820</v>
      </c>
      <c r="Q101" s="35" t="s">
        <v>39</v>
      </c>
      <c r="R101" s="59">
        <v>16820</v>
      </c>
      <c r="S101" s="26"/>
      <c r="T101" s="26"/>
      <c r="U101" s="26"/>
      <c r="V101" s="26"/>
      <c r="W101" s="59">
        <f t="shared" si="2"/>
        <v>16820</v>
      </c>
      <c r="X101" s="26"/>
      <c r="Y101" s="26"/>
      <c r="Z101" s="26"/>
      <c r="AA101" s="26"/>
      <c r="AB101" s="26"/>
      <c r="AC101" s="26"/>
      <c r="AD101" s="26"/>
    </row>
    <row r="102" spans="1:31" s="23" customFormat="1" ht="32.25" customHeight="1" x14ac:dyDescent="0.3">
      <c r="A102" s="30" t="s">
        <v>33</v>
      </c>
      <c r="B102" s="30" t="s">
        <v>34</v>
      </c>
      <c r="C102" s="30" t="s">
        <v>34</v>
      </c>
      <c r="D102" s="36" t="s">
        <v>35</v>
      </c>
      <c r="E102" s="32" t="s">
        <v>36</v>
      </c>
      <c r="F102" s="36" t="s">
        <v>35</v>
      </c>
      <c r="G102" s="32" t="s">
        <v>45</v>
      </c>
      <c r="H102" s="24">
        <v>36101</v>
      </c>
      <c r="I102" s="33" t="s">
        <v>127</v>
      </c>
      <c r="J102" s="20"/>
      <c r="K102" s="58" t="s">
        <v>133</v>
      </c>
      <c r="L102" s="26"/>
      <c r="M102" s="19"/>
      <c r="N102" s="22" t="s">
        <v>44</v>
      </c>
      <c r="O102" s="35"/>
      <c r="P102" s="59">
        <v>50674.02</v>
      </c>
      <c r="Q102" s="35" t="s">
        <v>39</v>
      </c>
      <c r="R102" s="59">
        <v>50674.02</v>
      </c>
      <c r="S102" s="26"/>
      <c r="T102" s="26"/>
      <c r="U102" s="26"/>
      <c r="V102" s="26"/>
      <c r="W102" s="59">
        <f t="shared" si="2"/>
        <v>50674.02</v>
      </c>
      <c r="X102" s="26"/>
      <c r="Y102" s="26"/>
      <c r="Z102" s="26"/>
      <c r="AA102" s="26"/>
      <c r="AB102" s="26"/>
      <c r="AC102" s="26"/>
      <c r="AD102" s="26"/>
    </row>
    <row r="103" spans="1:31" s="23" customFormat="1" ht="32.25" customHeight="1" x14ac:dyDescent="0.3">
      <c r="A103" s="30"/>
      <c r="B103" s="30"/>
      <c r="C103" s="30"/>
      <c r="D103" s="36"/>
      <c r="E103" s="32"/>
      <c r="F103" s="36"/>
      <c r="G103" s="32"/>
      <c r="H103" s="24"/>
      <c r="I103" s="33"/>
      <c r="J103" s="20"/>
      <c r="K103" s="71"/>
      <c r="L103" s="26"/>
      <c r="M103" s="19"/>
      <c r="N103" s="22"/>
      <c r="O103" s="35"/>
      <c r="P103" s="60">
        <f>SUM(P95:P102)</f>
        <v>243686.8</v>
      </c>
      <c r="Q103" s="35"/>
      <c r="R103" s="60">
        <f>SUM(R95:R102)</f>
        <v>243686.8</v>
      </c>
      <c r="S103" s="26"/>
      <c r="T103" s="26"/>
      <c r="U103" s="26"/>
      <c r="V103" s="26"/>
      <c r="W103" s="59">
        <f t="shared" si="2"/>
        <v>243686.8</v>
      </c>
      <c r="X103" s="26"/>
      <c r="Y103" s="26"/>
      <c r="Z103" s="26"/>
      <c r="AA103" s="26"/>
      <c r="AB103" s="26"/>
      <c r="AC103" s="26"/>
      <c r="AD103" s="26"/>
    </row>
    <row r="104" spans="1:31" s="23" customFormat="1" ht="32.25" customHeight="1" x14ac:dyDescent="0.3">
      <c r="A104" s="30" t="s">
        <v>33</v>
      </c>
      <c r="B104" s="30" t="s">
        <v>34</v>
      </c>
      <c r="C104" s="30" t="s">
        <v>34</v>
      </c>
      <c r="D104" s="36" t="s">
        <v>35</v>
      </c>
      <c r="E104" s="32" t="s">
        <v>36</v>
      </c>
      <c r="F104" s="36" t="s">
        <v>35</v>
      </c>
      <c r="G104" s="32" t="s">
        <v>45</v>
      </c>
      <c r="H104" s="24">
        <v>39202</v>
      </c>
      <c r="I104" s="33" t="s">
        <v>134</v>
      </c>
      <c r="J104" s="20"/>
      <c r="K104" s="63" t="s">
        <v>135</v>
      </c>
      <c r="L104" s="35"/>
      <c r="M104" s="21"/>
      <c r="N104" s="22" t="s">
        <v>44</v>
      </c>
      <c r="O104" s="35"/>
      <c r="P104" s="61">
        <v>507</v>
      </c>
      <c r="Q104" s="35" t="s">
        <v>39</v>
      </c>
      <c r="R104" s="61">
        <v>507</v>
      </c>
      <c r="S104" s="26"/>
      <c r="T104" s="26"/>
      <c r="U104" s="26"/>
      <c r="V104" s="26"/>
      <c r="W104" s="59">
        <f t="shared" si="2"/>
        <v>507</v>
      </c>
      <c r="X104" s="26"/>
      <c r="Y104" s="26"/>
      <c r="Z104" s="26"/>
      <c r="AA104" s="26"/>
      <c r="AB104" s="26"/>
      <c r="AC104" s="26"/>
      <c r="AD104" s="26"/>
    </row>
    <row r="105" spans="1:31" s="23" customFormat="1" ht="32.25" customHeight="1" x14ac:dyDescent="0.3">
      <c r="A105" s="30"/>
      <c r="B105" s="30"/>
      <c r="C105" s="30"/>
      <c r="D105" s="36"/>
      <c r="E105" s="32"/>
      <c r="F105" s="36"/>
      <c r="G105" s="32"/>
      <c r="H105" s="20"/>
      <c r="I105" s="33"/>
      <c r="J105" s="20"/>
      <c r="K105" s="34"/>
      <c r="L105" s="35"/>
      <c r="M105" s="21"/>
      <c r="N105" s="22"/>
      <c r="O105" s="35"/>
      <c r="P105" s="60">
        <f>SUM(P104)</f>
        <v>507</v>
      </c>
      <c r="Q105" s="35"/>
      <c r="R105" s="60">
        <f>SUM(R104)</f>
        <v>507</v>
      </c>
      <c r="S105" s="26"/>
      <c r="T105" s="26"/>
      <c r="U105" s="26"/>
      <c r="V105" s="26"/>
      <c r="W105" s="59">
        <f t="shared" si="2"/>
        <v>507</v>
      </c>
      <c r="X105" s="26"/>
      <c r="Y105" s="26"/>
      <c r="Z105" s="26"/>
      <c r="AA105" s="26"/>
      <c r="AB105" s="26"/>
      <c r="AC105" s="26"/>
      <c r="AD105" s="26"/>
    </row>
    <row r="106" spans="1:31" x14ac:dyDescent="0.3">
      <c r="R106" s="75">
        <f>R17+R21+R26+R33+R36+R38+R40+R42+R54+R56+R65+R67+R69+R71+R74+R76+R79+R84+R88+R90+R92+R94+R103+R105</f>
        <v>775398.28</v>
      </c>
      <c r="S106" s="16">
        <f>SUM(S18:S105)</f>
        <v>0</v>
      </c>
      <c r="T106" s="16">
        <f>SUM(T22:T105)</f>
        <v>0</v>
      </c>
      <c r="U106" s="16">
        <f>SUM(U37:U105)</f>
        <v>0</v>
      </c>
      <c r="V106" s="16">
        <f>SUM(V11:V105)</f>
        <v>0</v>
      </c>
      <c r="W106" s="75">
        <f>W17+W21+W26+W33+W36+W38+W40+W42+W54+W56+W65+W67+W69+W71+W74+W76+W79+W84+W88+W90+W92+W94+W103+W105</f>
        <v>775398.28</v>
      </c>
      <c r="X106" s="16">
        <f>SUM(X37:X105)</f>
        <v>0</v>
      </c>
      <c r="Y106" s="16">
        <f>SUM(Y18:Y105)</f>
        <v>0</v>
      </c>
      <c r="Z106" s="16">
        <f>SUM(Z22:Z105)</f>
        <v>0</v>
      </c>
      <c r="AA106" s="16">
        <f>SUM(AA37:AA105)</f>
        <v>0</v>
      </c>
      <c r="AB106" s="16">
        <f>SUM(AB11:AB105)</f>
        <v>0</v>
      </c>
      <c r="AC106" s="16">
        <f>SUM(AC37:AC105)</f>
        <v>0</v>
      </c>
      <c r="AD106" s="16">
        <f>SUM(AD37:AD105)</f>
        <v>0</v>
      </c>
      <c r="AE106" s="18"/>
    </row>
    <row r="107" spans="1:31" x14ac:dyDescent="0.3">
      <c r="I107" s="9"/>
      <c r="K107" s="10"/>
      <c r="R107" s="18"/>
      <c r="S107" s="25"/>
      <c r="AD107" s="25"/>
    </row>
    <row r="108" spans="1:31" s="11" customFormat="1" ht="13.8" x14ac:dyDescent="0.25">
      <c r="I108" s="12"/>
      <c r="K108" s="12"/>
      <c r="L108" s="13"/>
      <c r="M108" s="13"/>
      <c r="O108" s="14"/>
      <c r="Q108" s="15"/>
    </row>
    <row r="109" spans="1:31" s="11" customFormat="1" ht="13.8" x14ac:dyDescent="0.25">
      <c r="H109" s="17"/>
      <c r="I109" s="12"/>
      <c r="K109" s="12"/>
      <c r="L109" s="13"/>
      <c r="M109" s="13"/>
      <c r="O109" s="14"/>
      <c r="Q109" s="15"/>
      <c r="AB109" s="41"/>
    </row>
  </sheetData>
  <mergeCells count="1">
    <mergeCell ref="A7:AC7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MAYO22</vt:lpstr>
      <vt:lpstr>MAYO22!Títulos_a_imprimir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MELGOZA ACEVEDO ERIKA GUADALUPE</dc:creator>
  <cp:lastModifiedBy>123</cp:lastModifiedBy>
  <cp:lastPrinted>2022-02-01T20:03:08Z</cp:lastPrinted>
  <dcterms:created xsi:type="dcterms:W3CDTF">2018-11-20T22:56:08Z</dcterms:created>
  <dcterms:modified xsi:type="dcterms:W3CDTF">2022-06-09T17:04:44Z</dcterms:modified>
</cp:coreProperties>
</file>