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Acu y Res CG 2019\1er Trimestre\(07) 18 Febrero 2019 Ord\Punto 21\"/>
    </mc:Choice>
  </mc:AlternateContent>
  <bookViews>
    <workbookView xWindow="0" yWindow="0" windowWidth="20490" windowHeight="6945" activeTab="2"/>
  </bookViews>
  <sheets>
    <sheet name="DEL " sheetId="6" r:id="rId1"/>
    <sheet name="DEF " sheetId="4" r:id="rId2"/>
    <sheet name="Mpios" sheetId="2" r:id="rId3"/>
  </sheets>
  <definedNames>
    <definedName name="_xlnm._FilterDatabase" localSheetId="1" hidden="1">'DEF '!$A$15:$N$30</definedName>
    <definedName name="_xlnm._FilterDatabase" localSheetId="0" hidden="1">'DEL '!$A$16:$N$42</definedName>
    <definedName name="_xlnm._FilterDatabase" localSheetId="2" hidden="1">Mpios!$A$13:$N$230</definedName>
    <definedName name="_xlnm.Print_Titles" localSheetId="2">Mpios!$13:$13</definedName>
  </definedNames>
  <calcPr calcId="181029"/>
</workbook>
</file>

<file path=xl/calcChain.xml><?xml version="1.0" encoding="utf-8"?>
<calcChain xmlns="http://schemas.openxmlformats.org/spreadsheetml/2006/main">
  <c r="M10" i="2" l="1"/>
  <c r="L10" i="4"/>
  <c r="L11" i="6"/>
  <c r="M10" i="4" l="1"/>
  <c r="L9" i="4"/>
  <c r="M9" i="4" s="1"/>
  <c r="L8" i="4"/>
  <c r="L10" i="6"/>
  <c r="L8" i="6"/>
  <c r="M11" i="6" s="1"/>
  <c r="M8" i="2"/>
  <c r="N8" i="2" s="1"/>
  <c r="L9" i="6"/>
  <c r="N10" i="2"/>
  <c r="M9" i="2"/>
  <c r="N9" i="2" s="1"/>
  <c r="L12" i="6" l="1"/>
  <c r="M9" i="6"/>
  <c r="L11" i="4"/>
  <c r="M11" i="4" s="1"/>
  <c r="M10" i="6"/>
  <c r="M12" i="6"/>
  <c r="M8" i="4"/>
  <c r="M11" i="2"/>
  <c r="N11" i="2" s="1"/>
</calcChain>
</file>

<file path=xl/sharedStrings.xml><?xml version="1.0" encoding="utf-8"?>
<sst xmlns="http://schemas.openxmlformats.org/spreadsheetml/2006/main" count="875" uniqueCount="320">
  <si>
    <t>Entidad</t>
  </si>
  <si>
    <t>Superficie (ha)</t>
  </si>
  <si>
    <t>Lista nominal 2012</t>
  </si>
  <si>
    <t>Lista nominal 2018</t>
  </si>
  <si>
    <t>Tasa anual 2018-2012</t>
  </si>
  <si>
    <t>Votación 2012</t>
  </si>
  <si>
    <t>Participación 2012</t>
  </si>
  <si>
    <t>Votación 2018</t>
  </si>
  <si>
    <t>Participación 2018</t>
  </si>
  <si>
    <t>Diferencia Votación</t>
  </si>
  <si>
    <t>Diferencia Participación</t>
  </si>
  <si>
    <t>GUADALUPE VICTORIA</t>
  </si>
  <si>
    <t>VICENTE GUERRERO</t>
  </si>
  <si>
    <t>PUEBLA</t>
  </si>
  <si>
    <t>ACAJETE</t>
  </si>
  <si>
    <t>ACATENO</t>
  </si>
  <si>
    <t>ACATLAN</t>
  </si>
  <si>
    <t>ACATZINGO</t>
  </si>
  <si>
    <t>ACTEOPAN</t>
  </si>
  <si>
    <t>AHUACATLAN</t>
  </si>
  <si>
    <t>AHUATLAN</t>
  </si>
  <si>
    <t>AHUAZOTEPEC</t>
  </si>
  <si>
    <t>AHUEHUETITLA</t>
  </si>
  <si>
    <t>AJALPAN</t>
  </si>
  <si>
    <t>ALBINO ZERTUCHE</t>
  </si>
  <si>
    <t>ALJOJUCA</t>
  </si>
  <si>
    <t>ALTEPEXI</t>
  </si>
  <si>
    <t>AMIXTLAN</t>
  </si>
  <si>
    <t>AMOZOC</t>
  </si>
  <si>
    <t>AQUIXTLA</t>
  </si>
  <si>
    <t>ATEMPAN</t>
  </si>
  <si>
    <t>ATEXCAL</t>
  </si>
  <si>
    <t>ATLEQUIZAYAN</t>
  </si>
  <si>
    <t>ATLIXCO</t>
  </si>
  <si>
    <t>ATOYATEMPAN</t>
  </si>
  <si>
    <t>ATZALA</t>
  </si>
  <si>
    <t>ATZITZIHUACAN</t>
  </si>
  <si>
    <t>ATZITZINTLA</t>
  </si>
  <si>
    <t>AXUTLA</t>
  </si>
  <si>
    <t>AYOTOXCO DE GUERRERO</t>
  </si>
  <si>
    <t>CALPAN</t>
  </si>
  <si>
    <t>CALTEPEC</t>
  </si>
  <si>
    <t>CAMOCUAUTLA</t>
  </si>
  <si>
    <t>CAXHUACAN</t>
  </si>
  <si>
    <t>CHALCHICOMULA DE SESMA</t>
  </si>
  <si>
    <t>CHAPULCO</t>
  </si>
  <si>
    <t>CHIAUTLA</t>
  </si>
  <si>
    <t>CHIAUTZINGO</t>
  </si>
  <si>
    <t>CHICHIQUILA</t>
  </si>
  <si>
    <t>CHICONCUAUTLA</t>
  </si>
  <si>
    <t>CHIETLA</t>
  </si>
  <si>
    <t>CHIGMECATITLAN</t>
  </si>
  <si>
    <t>CHIGNAHUAPAN</t>
  </si>
  <si>
    <t>CHIGNAUTLA</t>
  </si>
  <si>
    <t>CHILA</t>
  </si>
  <si>
    <t>CHILA DE LA SAL</t>
  </si>
  <si>
    <t>CHILCHOTLA</t>
  </si>
  <si>
    <t>CHINANTLA</t>
  </si>
  <si>
    <t>COATEPEC</t>
  </si>
  <si>
    <t>COATZINGO</t>
  </si>
  <si>
    <t>COHETZALA</t>
  </si>
  <si>
    <t>COHUECAN</t>
  </si>
  <si>
    <t>CORONANGO</t>
  </si>
  <si>
    <t>COXCATLAN</t>
  </si>
  <si>
    <t>COYOMEAPAN</t>
  </si>
  <si>
    <t>COYOTEPEC</t>
  </si>
  <si>
    <t>CUAPIAXTLA DE MADERO</t>
  </si>
  <si>
    <t>CUAUTEMPAN</t>
  </si>
  <si>
    <t>CUAUTINCHAN</t>
  </si>
  <si>
    <t>CUAUTLANCINGO</t>
  </si>
  <si>
    <t>CUAYUCA DE ANDRADE</t>
  </si>
  <si>
    <t>CUETZALAN DEL PROGRESO</t>
  </si>
  <si>
    <t>CUYOACO</t>
  </si>
  <si>
    <t>DOMINGO ARENAS</t>
  </si>
  <si>
    <t>ELOXOCHITLAN</t>
  </si>
  <si>
    <t>EPATLAN</t>
  </si>
  <si>
    <t>ESPERANZA</t>
  </si>
  <si>
    <t>FRANCISCO Z. MENA</t>
  </si>
  <si>
    <t>GENERAL FELIPE ANGELES</t>
  </si>
  <si>
    <t>GUADALUPE</t>
  </si>
  <si>
    <t>HERMENEGILDO GALEANA</t>
  </si>
  <si>
    <t>HONEY</t>
  </si>
  <si>
    <t>HUAQUECHULA</t>
  </si>
  <si>
    <t>HUATLATLAUCA</t>
  </si>
  <si>
    <t>HUAUCHINANGO</t>
  </si>
  <si>
    <t>HUEHUETLA</t>
  </si>
  <si>
    <t>HUEHUETLAN EL CHICO</t>
  </si>
  <si>
    <t>HUEHUETLAN EL GRANDE</t>
  </si>
  <si>
    <t>HUEJOTZINGO</t>
  </si>
  <si>
    <t>HUEYAPAN</t>
  </si>
  <si>
    <t>HUEYTAMALCO</t>
  </si>
  <si>
    <t>HUEYTLALPAN</t>
  </si>
  <si>
    <t>HUITZILAN DE SERDAN</t>
  </si>
  <si>
    <t>HUITZILTEPEC</t>
  </si>
  <si>
    <t>IXCAMILPA DE GUERRERO</t>
  </si>
  <si>
    <t>IXCAQUIXTLA</t>
  </si>
  <si>
    <t>IXTACAMAXTITLAN</t>
  </si>
  <si>
    <t>IXTEPEC</t>
  </si>
  <si>
    <t>IZUCAR DE MATAMOROS</t>
  </si>
  <si>
    <t>JALPAN</t>
  </si>
  <si>
    <t>JOLALPAN</t>
  </si>
  <si>
    <t>JONOTLA</t>
  </si>
  <si>
    <t>JOPALA</t>
  </si>
  <si>
    <t>JUAN C. BONILLA</t>
  </si>
  <si>
    <t>JUAN GALINDO</t>
  </si>
  <si>
    <t>JUAN N. MENDEZ</t>
  </si>
  <si>
    <t>LA MAGDALENA TLATLAUQUITEPEC</t>
  </si>
  <si>
    <t>LAFRAGUA</t>
  </si>
  <si>
    <t>LIBRES</t>
  </si>
  <si>
    <t>LOS REYES DE JUAREZ</t>
  </si>
  <si>
    <t>MAZAPILTEPEC DE JUAREZ</t>
  </si>
  <si>
    <t>MIXTLA</t>
  </si>
  <si>
    <t>MOLCAXAC</t>
  </si>
  <si>
    <t>NAUPAN</t>
  </si>
  <si>
    <t>NAUZONTLA</t>
  </si>
  <si>
    <t>NEALTICAN</t>
  </si>
  <si>
    <t>NICOLAS BRAVO</t>
  </si>
  <si>
    <t>NOPALUCAN</t>
  </si>
  <si>
    <t>OCOTEPEC</t>
  </si>
  <si>
    <t>OCOYUCAN</t>
  </si>
  <si>
    <t>OLINTLA</t>
  </si>
  <si>
    <t>ORIENTAL</t>
  </si>
  <si>
    <t>PAHUATLAN</t>
  </si>
  <si>
    <t>PALMAR DE BRAVO</t>
  </si>
  <si>
    <t>PANTEPEC</t>
  </si>
  <si>
    <t>PETLALCINGO</t>
  </si>
  <si>
    <t>PIAXTLA</t>
  </si>
  <si>
    <t>QUECHOLAC</t>
  </si>
  <si>
    <t>QUIMIXTLAN</t>
  </si>
  <si>
    <t>RAFAEL LARA GRAJALES</t>
  </si>
  <si>
    <t>SAN ANDRES CHOLULA</t>
  </si>
  <si>
    <t>SAN ANTONIO CA?ADA</t>
  </si>
  <si>
    <t>SAN DIEGO LA MESA TOCHIMILTZINGO</t>
  </si>
  <si>
    <t>SAN FELIPE TEOTLALCINGO</t>
  </si>
  <si>
    <t>SAN FELIPE TEPATLAN</t>
  </si>
  <si>
    <t>SAN GABRIEL CHILAC</t>
  </si>
  <si>
    <t>SAN GREGORIO ATZOMPA</t>
  </si>
  <si>
    <t>SAN JERONIMO TECUANIPAN</t>
  </si>
  <si>
    <t>SAN JERONIMO XAYACATLAN</t>
  </si>
  <si>
    <t>SAN JOSE CHIAPA</t>
  </si>
  <si>
    <t>SAN JOSE MIAHUATLAN</t>
  </si>
  <si>
    <t>SAN JUAN ATENCO</t>
  </si>
  <si>
    <t>SAN JUAN ATZOMPA</t>
  </si>
  <si>
    <t>SAN MARTIN TEXMELUCAN</t>
  </si>
  <si>
    <t>SAN MARTIN TOTOLTEPEC</t>
  </si>
  <si>
    <t>SAN MATIAS TLALANCALECA</t>
  </si>
  <si>
    <t>SAN MIGUEL IXITLAN</t>
  </si>
  <si>
    <t>SAN MIGUEL XOXTLA</t>
  </si>
  <si>
    <t>SAN NICOLAS BUENOS AIRES</t>
  </si>
  <si>
    <t>SAN NICOLAS DE LOS RANCHOS</t>
  </si>
  <si>
    <t>SAN PABLO ANICANO</t>
  </si>
  <si>
    <t>SAN PEDRO CHOLULA</t>
  </si>
  <si>
    <t>SAN PEDRO YELOIXTLAHUACA</t>
  </si>
  <si>
    <t>SAN SALVADOR EL SECO</t>
  </si>
  <si>
    <t>SAN SALVADOR EL VERDE</t>
  </si>
  <si>
    <t>SAN SALVADOR HUIXCOLOTLA</t>
  </si>
  <si>
    <t>SAN SEBASTIAN TLACOTEPEC</t>
  </si>
  <si>
    <t>SANTA CATARINA TLALTEMPAN</t>
  </si>
  <si>
    <t>SANTA INES AHUATEMPAN</t>
  </si>
  <si>
    <t>SANTA ISABEL CHOLULA</t>
  </si>
  <si>
    <t>SANTIAGO MIAHUATLAN</t>
  </si>
  <si>
    <t>SANTO TOMAS HUEYOTLIPAN</t>
  </si>
  <si>
    <t>SOLTEPEC</t>
  </si>
  <si>
    <t>TECALI DE HERRERA</t>
  </si>
  <si>
    <t>TECAMACHALCO</t>
  </si>
  <si>
    <t>TECOMATLAN</t>
  </si>
  <si>
    <t>TEHUACAN</t>
  </si>
  <si>
    <t>TEHUITZINGO</t>
  </si>
  <si>
    <t>TENAMPULCO</t>
  </si>
  <si>
    <t>TEOPANTLAN</t>
  </si>
  <si>
    <t>TEOTLALCO</t>
  </si>
  <si>
    <t>TEPANCO DE LOPEZ</t>
  </si>
  <si>
    <t>TEPANGO DE RODRIGUEZ</t>
  </si>
  <si>
    <t>TEPATLAXCO DE HIDALGO</t>
  </si>
  <si>
    <t>TEPEACA</t>
  </si>
  <si>
    <t>TEPEMAXALCO</t>
  </si>
  <si>
    <t>TEPEOJUMA</t>
  </si>
  <si>
    <t>TEPETZINTLA</t>
  </si>
  <si>
    <t>TEPEXCO</t>
  </si>
  <si>
    <t>TEPEXI DE RODRIGUEZ</t>
  </si>
  <si>
    <t>TEPEYAHUALCO</t>
  </si>
  <si>
    <t>TEPEYAHUALCO DE CUAUHTEMOC</t>
  </si>
  <si>
    <t>TETELA DE OCAMPO</t>
  </si>
  <si>
    <t>TETELES DE AVILA CASTILLO</t>
  </si>
  <si>
    <t>TEZIUTLAN</t>
  </si>
  <si>
    <t>TIANGUISMANALCO</t>
  </si>
  <si>
    <t>TILAPA</t>
  </si>
  <si>
    <t>TLACHICHUCA</t>
  </si>
  <si>
    <t>TLACOTEPEC DE BENITO JUAREZ</t>
  </si>
  <si>
    <t>TLACUILOTEPEC</t>
  </si>
  <si>
    <t>TLAHUAPAN</t>
  </si>
  <si>
    <t>TLALTENANGO</t>
  </si>
  <si>
    <t>TLANEPANTLA</t>
  </si>
  <si>
    <t>TLAOLA</t>
  </si>
  <si>
    <t>TLAPACOYA</t>
  </si>
  <si>
    <t>TLAPANALA</t>
  </si>
  <si>
    <t>TLATLAUQUITEPEC</t>
  </si>
  <si>
    <t>TLAXCO</t>
  </si>
  <si>
    <t>TOCHIMILCO</t>
  </si>
  <si>
    <t>TOCHTEPEC</t>
  </si>
  <si>
    <t>TOTOLTEPEC DE GUERRERO</t>
  </si>
  <si>
    <t>TULCINGO</t>
  </si>
  <si>
    <t>TUZAMAPAN DE GALEANA</t>
  </si>
  <si>
    <t>TZICATLACOYAN</t>
  </si>
  <si>
    <t>VENUSTIANO CARRANZA</t>
  </si>
  <si>
    <t>XAYACATLAN DE BRAVO</t>
  </si>
  <si>
    <t>XICOTEPEC</t>
  </si>
  <si>
    <t>XICOTLAN</t>
  </si>
  <si>
    <t>XIUTETELCO</t>
  </si>
  <si>
    <t>XOCHIAPULCO</t>
  </si>
  <si>
    <t>XOCHILTEPEC</t>
  </si>
  <si>
    <t>XOCHITLAN DE VICENTE SUAREZ</t>
  </si>
  <si>
    <t>XOCHITLAN TODOS SANTOS</t>
  </si>
  <si>
    <t>YAONAHUAC</t>
  </si>
  <si>
    <t>YEHUALTEPEC</t>
  </si>
  <si>
    <t>ZACAPALA</t>
  </si>
  <si>
    <t>ZACAPOAXTLA</t>
  </si>
  <si>
    <t>ZACATLAN</t>
  </si>
  <si>
    <t>ZAPOTITLAN</t>
  </si>
  <si>
    <t>ZAPOTITLAN DE MENDEZ</t>
  </si>
  <si>
    <t>ZARAGOZA</t>
  </si>
  <si>
    <t>ZAUTLA</t>
  </si>
  <si>
    <t>ZIHUATEUTLA</t>
  </si>
  <si>
    <t>ZINACATEPEC</t>
  </si>
  <si>
    <t>ZONGOZOTLA</t>
  </si>
  <si>
    <t>ZOQUIAPAN</t>
  </si>
  <si>
    <t>ZOQUITLAN</t>
  </si>
  <si>
    <t>1,34</t>
  </si>
  <si>
    <t>6,31</t>
  </si>
  <si>
    <t>7,17</t>
  </si>
  <si>
    <t>4,04</t>
  </si>
  <si>
    <t>9,3</t>
  </si>
  <si>
    <t>1,48</t>
  </si>
  <si>
    <t>7,6</t>
  </si>
  <si>
    <t>4,7</t>
  </si>
  <si>
    <t>1,21</t>
  </si>
  <si>
    <t>5,29</t>
  </si>
  <si>
    <t>17,46</t>
  </si>
  <si>
    <t>5,54</t>
  </si>
  <si>
    <t>6,33</t>
  </si>
  <si>
    <t>30,6</t>
  </si>
  <si>
    <t>4,11</t>
  </si>
  <si>
    <t>4,18</t>
  </si>
  <si>
    <t>8,36</t>
  </si>
  <si>
    <t>9,26</t>
  </si>
  <si>
    <t>6,21</t>
  </si>
  <si>
    <t>11,77</t>
  </si>
  <si>
    <t>3,47</t>
  </si>
  <si>
    <t>28,22</t>
  </si>
  <si>
    <t>2,04</t>
  </si>
  <si>
    <t>8,06</t>
  </si>
  <si>
    <t>11,55</t>
  </si>
  <si>
    <t>3,18</t>
  </si>
  <si>
    <t>21,29</t>
  </si>
  <si>
    <t>17,39</t>
  </si>
  <si>
    <t>1,77</t>
  </si>
  <si>
    <t>3,41</t>
  </si>
  <si>
    <t>1,28</t>
  </si>
  <si>
    <t>1,61</t>
  </si>
  <si>
    <t>65,63</t>
  </si>
  <si>
    <t>3,6</t>
  </si>
  <si>
    <t>1,68</t>
  </si>
  <si>
    <t>47,3</t>
  </si>
  <si>
    <t>3,92</t>
  </si>
  <si>
    <t>13,65</t>
  </si>
  <si>
    <t>11,52</t>
  </si>
  <si>
    <t>2,22</t>
  </si>
  <si>
    <t>14,8</t>
  </si>
  <si>
    <t>6,49</t>
  </si>
  <si>
    <t>139,05</t>
  </si>
  <si>
    <t>2,25</t>
  </si>
  <si>
    <t>25,87</t>
  </si>
  <si>
    <t>40,9</t>
  </si>
  <si>
    <t>3,37</t>
  </si>
  <si>
    <t>4,07</t>
  </si>
  <si>
    <t>2,41</t>
  </si>
  <si>
    <t>1,65</t>
  </si>
  <si>
    <t>1,39</t>
  </si>
  <si>
    <t>1,35</t>
  </si>
  <si>
    <t>1,63</t>
  </si>
  <si>
    <t>13,87</t>
  </si>
  <si>
    <t>3,03</t>
  </si>
  <si>
    <t>1,64</t>
  </si>
  <si>
    <t>1,29</t>
  </si>
  <si>
    <t>7,93</t>
  </si>
  <si>
    <t>1,05</t>
  </si>
  <si>
    <t>4,58</t>
  </si>
  <si>
    <t>2,85</t>
  </si>
  <si>
    <t>2,19</t>
  </si>
  <si>
    <t>Clave entidad</t>
  </si>
  <si>
    <t>Municipio</t>
  </si>
  <si>
    <t>Nivel de prioridad</t>
  </si>
  <si>
    <t>A</t>
  </si>
  <si>
    <t>B</t>
  </si>
  <si>
    <t>DEL</t>
  </si>
  <si>
    <t>DEF</t>
  </si>
  <si>
    <t>Unidad geográfica: Municipio</t>
  </si>
  <si>
    <t xml:space="preserve">UNIDADES TERRITORIALES DE ATENCIÓN PRIORITARIA </t>
  </si>
  <si>
    <t>Propuesta</t>
  </si>
  <si>
    <t xml:space="preserve">Total de municipios prioritarios </t>
  </si>
  <si>
    <t xml:space="preserve">Total de municipios </t>
  </si>
  <si>
    <t>Número absoluto</t>
  </si>
  <si>
    <t>Porcentaje</t>
  </si>
  <si>
    <t>Unidad geográfica: Distrito Electoral Local</t>
  </si>
  <si>
    <t>Unidad geográfica: Distrito Electoral Federal</t>
  </si>
  <si>
    <t xml:space="preserve">Total de DEL </t>
  </si>
  <si>
    <t xml:space="preserve">Total de DEL prioritarios </t>
  </si>
  <si>
    <t xml:space="preserve">Total de DEF </t>
  </si>
  <si>
    <t xml:space="preserve">Total de DEF prioritarios </t>
  </si>
  <si>
    <t>UNIDADES TERRITORIALES DE ATENCIÓN PRIORITARIA  (UTAP)</t>
  </si>
  <si>
    <t>Nombre de la entidad</t>
  </si>
  <si>
    <t>Nota de construcción de la propuesta</t>
  </si>
  <si>
    <t>CAÑADA MORELOS</t>
  </si>
  <si>
    <t>Ayuntamientos (Y)</t>
  </si>
  <si>
    <t>Y</t>
  </si>
  <si>
    <t>Para la construcción de esta propuesta de Unidades Territoriales de Atención Prioritaria (UTAP), se tomó como referencia tres indicadores. Por un lado, la participación electoral en la elección de 2018 y  la diferencia de participación  porcentual entre las elecciones federales de 2012 y 2018. Por otra parte, aquellos Distritos que estan conformados por municipios con elecciones en Ayuntamientos.  En este sentido,  en el caso de los primeros dos indicadores (participación electoral y diferencia en participación) se seleccionó aquellos distritos que estuvieran en el 33% más bajo en la entidad. Posteriormente, se clasificaron en dos categorías: Se clasificaron "A" aquellas unidades que se encontraron tanto en el 33% más bajo de participación electoral en 2018, así como en el 33% de unidades con la diferencia más baja entre los comicios de 2012 y 2018. En la segunda categoría (B) son aquellos que únicamente cumplieron con la diferencia de participación más baja entre elecciones. Por último, el último indicador (ayuntamientos) son aquellos distritos donde habrá de organizarse elecciones y fueron marcados con la letra (Y).</t>
  </si>
  <si>
    <t>Para la construcción de esta propuesta de Unidades Territoriales de Atención Prioritaria (UTAP), se tomó como referencia tres indicadores. Por un lado, la participación electoral en la elección de 2018 y  la diferencia de participación  porcentual entre las elecciones federales de 2012 y 2018. Por otra parte, aquellos Distritos que estan conformados por municipios con elecciones en Ayuntamientos.  En este sentido,  en el caso de los primeros dos indicadores (participación electoral y diferencia en participación) se seleccionó aquellos distritos que estuvieran en el 33% más bajo en la entidad. Posteriormente, se clasificaron en dos categorías: Se clasificaron "A" aquellas unidades que se encontraron tanto en el 33% más bajo de participación electoral en 2018, así como en el 33% de unidades con la diferencia más baja entre los comicios de 2012 y 2018. En la segunda categoría (B) son aquellos que únicamente cumplieron con la diferencia de participación más baja entre elecciones (en esta clasificación ninguno se ubicó). Por último, el último indicador (ayuntamientos) son aquellos distritos donde habrá de organizarse elecciones y fueron marcados con la letra (Y).</t>
  </si>
  <si>
    <t>Para la construcción de esta propuesta de Unidades Territoriales de Atención Prioritaria (UTAP), se tomó como referencia tres indicadores. Por un lado, la participación electoral en la elección de 2018 y  la diferencia de participación  porcentual entre las elecciones federales de 2012 y 2018. Por otra parte, aquellos municipios que estan conformados por quellos con elecciones en Ayuntamientos.  En este sentido,  en el caso de los primeros dos indicadores (participación electoral y diferencia en participación) se seleccionó aquellos municipios que estuvieran en el 33% más bajo en la entidad. Posteriormente, se clasificaron en dos categorías: Se clasificaron "A" aquellas unidades que se encontraron tanto en el 33% más bajo de participación electoral en 2018, así como en el 33% de unidades con la diferencia más baja entre los comicios de 2012 y 2018. En la segunda categoría (B) son aquellos que únicamente cumplieron con la diferencia de participación más baja entre elecciones (en esta clasificación ninguno se ubicó). Por último, el último indicador (ayuntamientos) son aquellos distritos donde habrá de organizarse elecciones y fueron marcados con la letra (Y).</t>
  </si>
  <si>
    <t>Y (Ayuntamientos)</t>
  </si>
  <si>
    <t>NO PRIORITARIO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</si>
</sst>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22"/>
      <color rgb="FF714B9F"/>
      <name val="Calibri"/>
      <family val="2"/>
      <scheme val="minor"/>
    </font>
    <font>
      <b/>
      <sz val="12"/>
      <color rgb="FF990099"/>
      <name val="Calibri"/>
      <family val="2"/>
      <scheme val="minor"/>
    </font>
    <font>
      <b/>
      <sz val="10"/>
      <color rgb="FF714B9F"/>
      <name val="Calibri"/>
      <family val="2"/>
      <scheme val="minor"/>
    </font>
    <font>
      <b/>
      <sz val="11"/>
      <color rgb="FF714B9F"/>
      <name val="Calibri"/>
      <family val="2"/>
      <scheme val="minor"/>
    </font>
    <font>
      <sz val="11"/>
      <color rgb="FF990099"/>
      <name val="Calibri"/>
      <family val="2"/>
      <scheme val="minor"/>
    </font>
    <font>
      <b/>
      <sz val="11"/>
      <color rgb="FF990099"/>
      <name val="Calibri"/>
      <family val="2"/>
      <scheme val="minor"/>
    </font>
    <font>
      <sz val="10"/>
      <color theme="1"/>
      <name val="Calibri"/>
      <family val="2"/>
      <scheme val="minor"/>
    </font>
    <font>
      <b/>
      <sz val="14"/>
      <color rgb="FF714B9F"/>
      <name val="Calibri"/>
      <family val="2"/>
      <scheme val="minor"/>
    </font>
    <font>
      <b/>
      <sz val="9"/>
      <color rgb="FF714B9F"/>
      <name val="Calibri"/>
      <family val="2"/>
      <scheme val="minor"/>
    </font>
    <font>
      <b/>
      <sz val="8"/>
      <color rgb="FF714B9F"/>
      <name val="Calibri"/>
      <family val="2"/>
      <scheme val="minor"/>
    </font>
    <font>
      <b/>
      <sz val="10"/>
      <color rgb="FF990099"/>
      <name val="Calibri"/>
      <family val="2"/>
      <scheme val="minor"/>
    </font>
    <font>
      <b/>
      <sz val="9"/>
      <color rgb="FF990099"/>
      <name val="Calibri"/>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rgb="FFFFCDFF"/>
        <bgColor indexed="64"/>
      </patternFill>
    </fill>
    <fill>
      <patternFill patternType="solid">
        <fgColor rgb="FFFFFF00"/>
        <bgColor indexed="64"/>
      </patternFill>
    </fill>
    <fill>
      <patternFill patternType="solid">
        <fgColor theme="4" tint="0.79998168889431442"/>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7030A0"/>
      </left>
      <right style="thin">
        <color rgb="FF7030A0"/>
      </right>
      <top style="double">
        <color rgb="FF7030A0"/>
      </top>
      <bottom style="thin">
        <color rgb="FF7030A0"/>
      </bottom>
      <diagonal/>
    </border>
    <border>
      <left style="thin">
        <color rgb="FF7030A0"/>
      </left>
      <right style="thin">
        <color rgb="FF7030A0"/>
      </right>
      <top style="double">
        <color rgb="FF7030A0"/>
      </top>
      <bottom style="thin">
        <color rgb="FF7030A0"/>
      </bottom>
      <diagonal/>
    </border>
    <border>
      <left style="thin">
        <color rgb="FF7030A0"/>
      </left>
      <right style="double">
        <color rgb="FF7030A0"/>
      </right>
      <top style="double">
        <color rgb="FF7030A0"/>
      </top>
      <bottom style="thin">
        <color rgb="FF7030A0"/>
      </bottom>
      <diagonal/>
    </border>
    <border>
      <left style="double">
        <color rgb="FF7030A0"/>
      </left>
      <right style="thin">
        <color rgb="FF7030A0"/>
      </right>
      <top style="thin">
        <color rgb="FF7030A0"/>
      </top>
      <bottom style="thin">
        <color rgb="FF7030A0"/>
      </bottom>
      <diagonal/>
    </border>
    <border>
      <left style="thin">
        <color rgb="FF7030A0"/>
      </left>
      <right style="thin">
        <color rgb="FF7030A0"/>
      </right>
      <top style="thin">
        <color rgb="FF7030A0"/>
      </top>
      <bottom style="thin">
        <color rgb="FF7030A0"/>
      </bottom>
      <diagonal/>
    </border>
    <border>
      <left style="thin">
        <color rgb="FF7030A0"/>
      </left>
      <right style="double">
        <color rgb="FF7030A0"/>
      </right>
      <top style="thin">
        <color rgb="FF7030A0"/>
      </top>
      <bottom style="thin">
        <color rgb="FF7030A0"/>
      </bottom>
      <diagonal/>
    </border>
    <border>
      <left style="double">
        <color rgb="FF7030A0"/>
      </left>
      <right style="thin">
        <color rgb="FF7030A0"/>
      </right>
      <top style="thin">
        <color rgb="FF7030A0"/>
      </top>
      <bottom style="double">
        <color rgb="FF7030A0"/>
      </bottom>
      <diagonal/>
    </border>
    <border>
      <left style="thin">
        <color rgb="FF7030A0"/>
      </left>
      <right style="thin">
        <color rgb="FF7030A0"/>
      </right>
      <top style="thin">
        <color rgb="FF7030A0"/>
      </top>
      <bottom style="double">
        <color rgb="FF7030A0"/>
      </bottom>
      <diagonal/>
    </border>
    <border>
      <left style="thin">
        <color rgb="FF7030A0"/>
      </left>
      <right style="double">
        <color rgb="FF7030A0"/>
      </right>
      <top style="thin">
        <color rgb="FF7030A0"/>
      </top>
      <bottom style="double">
        <color rgb="FF7030A0"/>
      </bottom>
      <diagonal/>
    </border>
    <border>
      <left style="double">
        <color rgb="FF714B9F"/>
      </left>
      <right style="thin">
        <color rgb="FF714B9F"/>
      </right>
      <top style="thin">
        <color rgb="FF714B9F"/>
      </top>
      <bottom style="thin">
        <color rgb="FF714B9F"/>
      </bottom>
      <diagonal/>
    </border>
    <border>
      <left style="thin">
        <color rgb="FF714B9F"/>
      </left>
      <right style="thin">
        <color rgb="FF714B9F"/>
      </right>
      <top style="thin">
        <color rgb="FF714B9F"/>
      </top>
      <bottom style="thin">
        <color rgb="FF714B9F"/>
      </bottom>
      <diagonal/>
    </border>
    <border>
      <left style="thin">
        <color rgb="FF714B9F"/>
      </left>
      <right style="double">
        <color rgb="FF714B9F"/>
      </right>
      <top style="thin">
        <color rgb="FF714B9F"/>
      </top>
      <bottom style="thin">
        <color rgb="FF714B9F"/>
      </bottom>
      <diagonal/>
    </border>
    <border>
      <left style="double">
        <color rgb="FF714B9F"/>
      </left>
      <right style="thin">
        <color rgb="FF714B9F"/>
      </right>
      <top style="double">
        <color rgb="FF714B9F"/>
      </top>
      <bottom style="double">
        <color rgb="FF714B9F"/>
      </bottom>
      <diagonal/>
    </border>
    <border>
      <left style="thin">
        <color rgb="FF714B9F"/>
      </left>
      <right style="thin">
        <color rgb="FF714B9F"/>
      </right>
      <top style="double">
        <color rgb="FF714B9F"/>
      </top>
      <bottom style="double">
        <color rgb="FF714B9F"/>
      </bottom>
      <diagonal/>
    </border>
    <border>
      <left style="thin">
        <color rgb="FF714B9F"/>
      </left>
      <right style="double">
        <color rgb="FF714B9F"/>
      </right>
      <top style="double">
        <color rgb="FF714B9F"/>
      </top>
      <bottom style="double">
        <color rgb="FF714B9F"/>
      </bottom>
      <diagonal/>
    </border>
    <border>
      <left style="thin">
        <color rgb="FF714B9F"/>
      </left>
      <right/>
      <top style="thin">
        <color rgb="FF714B9F"/>
      </top>
      <bottom style="thin">
        <color rgb="FF714B9F"/>
      </bottom>
      <diagonal/>
    </border>
    <border>
      <left style="thin">
        <color rgb="FF714B9F"/>
      </left>
      <right style="double">
        <color rgb="FF714B9F"/>
      </right>
      <top style="double">
        <color rgb="FF714B9F"/>
      </top>
      <bottom/>
      <diagonal/>
    </border>
  </borders>
  <cellStyleXfs count="43">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4">
    <xf numFmtId="0" fontId="0" fillId="0" borderId="0" xfId="0"/>
    <xf numFmtId="0" fontId="0" fillId="0" borderId="0" xfId="0" applyAlignment="1">
      <alignment wrapText="1"/>
    </xf>
    <xf numFmtId="0" fontId="0" fillId="0" borderId="0" xfId="0" applyAlignment="1">
      <alignment horizontal="right"/>
    </xf>
    <xf numFmtId="0" fontId="0" fillId="0" borderId="0" xfId="0" applyFill="1"/>
    <xf numFmtId="0" fontId="18" fillId="0" borderId="0" xfId="0" applyFont="1" applyAlignment="1" applyProtection="1">
      <alignment vertical="center"/>
      <protection locked="0"/>
    </xf>
    <xf numFmtId="0" fontId="19" fillId="0" borderId="0" xfId="0" applyFont="1" applyFill="1" applyBorder="1" applyAlignment="1" applyProtection="1">
      <alignment horizontal="center" vertical="center" wrapText="1"/>
      <protection locked="0"/>
    </xf>
    <xf numFmtId="0" fontId="0" fillId="0" borderId="0" xfId="0" applyAlignment="1">
      <alignment vertical="center" wrapText="1"/>
    </xf>
    <xf numFmtId="0" fontId="23" fillId="0" borderId="14" xfId="0" applyFont="1" applyBorder="1" applyAlignment="1">
      <alignment horizontal="center" vertical="center"/>
    </xf>
    <xf numFmtId="0" fontId="23" fillId="0" borderId="15" xfId="0" applyFont="1" applyBorder="1" applyAlignment="1">
      <alignment horizontal="center" vertical="center"/>
    </xf>
    <xf numFmtId="9" fontId="23" fillId="0" borderId="15" xfId="1" applyFont="1" applyBorder="1" applyAlignment="1">
      <alignment horizontal="center" vertical="center"/>
    </xf>
    <xf numFmtId="0" fontId="23" fillId="0" borderId="17" xfId="0" applyFont="1" applyBorder="1" applyAlignment="1">
      <alignment horizontal="center" vertical="center"/>
    </xf>
    <xf numFmtId="9" fontId="23" fillId="0" borderId="18" xfId="1" applyFont="1" applyBorder="1" applyAlignment="1">
      <alignment horizontal="center" vertical="center"/>
    </xf>
    <xf numFmtId="0" fontId="24" fillId="0" borderId="0" xfId="0" applyFont="1" applyAlignment="1">
      <alignment wrapText="1"/>
    </xf>
    <xf numFmtId="0" fontId="0" fillId="0" borderId="20" xfId="0" applyFill="1" applyBorder="1"/>
    <xf numFmtId="4" fontId="0" fillId="0" borderId="20" xfId="0" applyNumberFormat="1" applyFill="1" applyBorder="1"/>
    <xf numFmtId="3" fontId="0" fillId="0" borderId="20" xfId="0" applyNumberFormat="1" applyFill="1" applyBorder="1"/>
    <xf numFmtId="10" fontId="0" fillId="0" borderId="20" xfId="0" applyNumberFormat="1" applyFill="1" applyBorder="1"/>
    <xf numFmtId="10" fontId="0" fillId="0" borderId="20" xfId="0" applyNumberFormat="1" applyBorder="1"/>
    <xf numFmtId="0" fontId="23" fillId="0" borderId="21" xfId="0" applyFont="1" applyBorder="1" applyAlignment="1">
      <alignment horizontal="center" vertical="center"/>
    </xf>
    <xf numFmtId="10" fontId="0" fillId="34" borderId="20" xfId="0" applyNumberFormat="1" applyFill="1" applyBorder="1"/>
    <xf numFmtId="10" fontId="0" fillId="33" borderId="20" xfId="0" applyNumberFormat="1" applyFill="1" applyBorder="1"/>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10" fontId="0" fillId="33" borderId="25" xfId="0" applyNumberFormat="1" applyFill="1" applyBorder="1"/>
    <xf numFmtId="10" fontId="0" fillId="0" borderId="25" xfId="0" applyNumberFormat="1" applyFill="1" applyBorder="1"/>
    <xf numFmtId="10" fontId="0" fillId="0" borderId="25" xfId="0" applyNumberFormat="1" applyBorder="1"/>
    <xf numFmtId="0" fontId="20" fillId="0" borderId="26" xfId="0" applyFont="1" applyBorder="1" applyAlignment="1">
      <alignment horizontal="center" vertical="center" wrapText="1"/>
    </xf>
    <xf numFmtId="3" fontId="0" fillId="0" borderId="20" xfId="0" applyNumberFormat="1" applyFill="1" applyBorder="1" applyAlignment="1">
      <alignment horizontal="right"/>
    </xf>
    <xf numFmtId="0" fontId="0" fillId="0" borderId="20" xfId="0" applyFill="1" applyBorder="1" applyAlignment="1">
      <alignment horizontal="right"/>
    </xf>
    <xf numFmtId="0" fontId="26" fillId="0" borderId="11" xfId="0" applyFont="1" applyBorder="1" applyAlignment="1">
      <alignment horizontal="center" vertical="center" wrapText="1"/>
    </xf>
    <xf numFmtId="0" fontId="20" fillId="0" borderId="10" xfId="0" applyFont="1" applyBorder="1" applyAlignment="1" applyProtection="1">
      <alignment vertical="center" wrapText="1"/>
      <protection locked="0"/>
    </xf>
    <xf numFmtId="0" fontId="20" fillId="0" borderId="13" xfId="0" applyFont="1" applyBorder="1" applyAlignment="1">
      <alignment horizontal="center" vertical="center" wrapText="1"/>
    </xf>
    <xf numFmtId="0" fontId="21" fillId="0" borderId="13" xfId="0" applyFont="1" applyBorder="1" applyAlignment="1">
      <alignment horizontal="center" vertical="center" wrapText="1"/>
    </xf>
    <xf numFmtId="0" fontId="26" fillId="0" borderId="16" xfId="0" applyFont="1" applyBorder="1" applyAlignment="1">
      <alignment horizontal="center" vertical="center" wrapText="1"/>
    </xf>
    <xf numFmtId="0" fontId="20" fillId="0" borderId="12" xfId="0" applyFont="1" applyBorder="1" applyAlignment="1">
      <alignment horizontal="center" vertical="center" wrapText="1"/>
    </xf>
    <xf numFmtId="9" fontId="23" fillId="35" borderId="15" xfId="1" applyFont="1" applyFill="1" applyBorder="1" applyAlignment="1">
      <alignment horizontal="center" vertical="center"/>
    </xf>
    <xf numFmtId="0" fontId="23" fillId="35" borderId="21" xfId="0" applyFont="1" applyFill="1" applyBorder="1" applyAlignment="1">
      <alignment horizontal="center" vertical="center"/>
    </xf>
    <xf numFmtId="10" fontId="0" fillId="36" borderId="20" xfId="0" applyNumberFormat="1" applyFill="1" applyBorder="1"/>
    <xf numFmtId="0" fontId="27" fillId="0" borderId="13" xfId="0" applyFont="1" applyBorder="1" applyAlignment="1">
      <alignment horizontal="center" vertical="center" wrapText="1"/>
    </xf>
    <xf numFmtId="0" fontId="29" fillId="0" borderId="21" xfId="0" applyFont="1" applyBorder="1" applyAlignment="1">
      <alignment horizontal="center" vertical="center" wrapText="1"/>
    </xf>
    <xf numFmtId="0" fontId="18" fillId="0" borderId="0" xfId="0" applyFont="1" applyAlignment="1" applyProtection="1">
      <alignment vertical="center" wrapText="1"/>
      <protection locked="0"/>
    </xf>
    <xf numFmtId="0" fontId="23" fillId="35" borderId="21" xfId="0" applyFont="1" applyFill="1" applyBorder="1" applyAlignment="1">
      <alignment horizontal="center" vertical="center" wrapText="1"/>
    </xf>
    <xf numFmtId="0" fontId="23" fillId="0" borderId="21" xfId="0" applyFont="1" applyBorder="1" applyAlignment="1">
      <alignment horizontal="center" vertical="center" wrapText="1"/>
    </xf>
    <xf numFmtId="0" fontId="29" fillId="0" borderId="15" xfId="0" applyFont="1" applyBorder="1" applyAlignment="1">
      <alignment horizontal="center" vertical="center" wrapText="1"/>
    </xf>
    <xf numFmtId="9" fontId="28" fillId="0" borderId="15" xfId="1" applyFont="1" applyBorder="1" applyAlignment="1">
      <alignment horizontal="center" vertical="center" wrapText="1"/>
    </xf>
    <xf numFmtId="0" fontId="25" fillId="0" borderId="0" xfId="0" applyFont="1" applyAlignment="1">
      <alignment horizontal="left" wrapText="1"/>
    </xf>
    <xf numFmtId="0" fontId="22" fillId="0" borderId="0" xfId="0" applyFont="1" applyAlignment="1">
      <alignment horizontal="left" vertical="center" wrapText="1"/>
    </xf>
    <xf numFmtId="0" fontId="18" fillId="0" borderId="0" xfId="0" applyFont="1" applyAlignment="1" applyProtection="1">
      <alignment horizontal="center" vertical="center" wrapText="1"/>
      <protection locked="0"/>
    </xf>
    <xf numFmtId="0" fontId="19" fillId="0" borderId="0" xfId="0" applyFont="1" applyFill="1" applyBorder="1" applyAlignment="1" applyProtection="1">
      <alignment horizontal="center" vertical="center" wrapText="1"/>
      <protection locked="0"/>
    </xf>
    <xf numFmtId="0" fontId="0" fillId="0" borderId="19" xfId="0" applyFill="1" applyBorder="1" applyAlignment="1">
      <alignment horizontal="center" vertical="center"/>
    </xf>
    <xf numFmtId="0" fontId="0" fillId="0" borderId="20" xfId="0" applyFill="1" applyBorder="1" applyAlignment="1">
      <alignment horizontal="center" vertical="center"/>
    </xf>
    <xf numFmtId="0" fontId="0" fillId="0" borderId="19" xfId="0" applyFill="1" applyBorder="1" applyAlignment="1">
      <alignment horizontal="center"/>
    </xf>
    <xf numFmtId="0" fontId="0" fillId="0" borderId="20" xfId="0" applyFill="1" applyBorder="1" applyAlignment="1">
      <alignment horizontal="center"/>
    </xf>
  </cellXfs>
  <cellStyles count="43">
    <cellStyle name="20% - Énfasis1" xfId="20" builtinId="30" customBuiltin="1"/>
    <cellStyle name="20% - Énfasis2" xfId="24" builtinId="34" customBuiltin="1"/>
    <cellStyle name="20% - Énfasis3" xfId="28" builtinId="38" customBuiltin="1"/>
    <cellStyle name="20% - Énfasis4" xfId="32" builtinId="42" customBuiltin="1"/>
    <cellStyle name="20% - Énfasis5" xfId="36" builtinId="46" customBuiltin="1"/>
    <cellStyle name="20% - Énfasis6" xfId="40" builtinId="50" customBuiltin="1"/>
    <cellStyle name="40% - Énfasis1" xfId="21" builtinId="31" customBuiltin="1"/>
    <cellStyle name="40% - Énfasis2" xfId="25" builtinId="35" customBuiltin="1"/>
    <cellStyle name="40% - Énfasis3" xfId="29" builtinId="39" customBuiltin="1"/>
    <cellStyle name="40% - Énfasis4" xfId="33" builtinId="43" customBuiltin="1"/>
    <cellStyle name="40% - Énfasis5" xfId="37" builtinId="47" customBuiltin="1"/>
    <cellStyle name="40% - Énfasis6" xfId="41" builtinId="51" customBuiltin="1"/>
    <cellStyle name="60% - Énfasis1" xfId="22" builtinId="32" customBuiltin="1"/>
    <cellStyle name="60% - Énfasis2" xfId="26" builtinId="36" customBuiltin="1"/>
    <cellStyle name="60% - Énfasis3" xfId="30" builtinId="40" customBuiltin="1"/>
    <cellStyle name="60% - Énfasis4" xfId="34" builtinId="44" customBuiltin="1"/>
    <cellStyle name="60% - Énfasis5" xfId="38" builtinId="48" customBuiltin="1"/>
    <cellStyle name="60% - Énfasis6" xfId="42" builtinId="52" customBuiltin="1"/>
    <cellStyle name="Bueno" xfId="7" builtinId="26" customBuiltin="1"/>
    <cellStyle name="Cálculo" xfId="12" builtinId="22" customBuiltin="1"/>
    <cellStyle name="Celda de comprobación" xfId="14" builtinId="23" customBuiltin="1"/>
    <cellStyle name="Celda vinculada" xfId="13" builtinId="24" customBuiltin="1"/>
    <cellStyle name="Encabezado 1" xfId="3" builtinId="16" customBuiltin="1"/>
    <cellStyle name="Encabezado 4" xfId="6" builtinId="19" customBuiltin="1"/>
    <cellStyle name="Énfasis1" xfId="19" builtinId="29" customBuiltin="1"/>
    <cellStyle name="Énfasis2" xfId="23" builtinId="33" customBuiltin="1"/>
    <cellStyle name="Énfasis3" xfId="27" builtinId="37" customBuiltin="1"/>
    <cellStyle name="Énfasis4" xfId="31" builtinId="41" customBuiltin="1"/>
    <cellStyle name="Énfasis5" xfId="35" builtinId="45" customBuiltin="1"/>
    <cellStyle name="Énfasis6" xfId="39" builtinId="49" customBuiltin="1"/>
    <cellStyle name="Entrada" xfId="10" builtinId="20" customBuiltin="1"/>
    <cellStyle name="Incorrecto" xfId="8" builtinId="27" customBuiltin="1"/>
    <cellStyle name="Neutral" xfId="9" builtinId="28" customBuiltin="1"/>
    <cellStyle name="Normal" xfId="0" builtinId="0"/>
    <cellStyle name="Notas" xfId="16" builtinId="10" customBuiltin="1"/>
    <cellStyle name="Porcentaje" xfId="1" builtinId="5"/>
    <cellStyle name="Salida" xfId="11" builtinId="21" customBuiltin="1"/>
    <cellStyle name="Texto de advertencia" xfId="15" builtinId="11" customBuiltin="1"/>
    <cellStyle name="Texto explicativo" xfId="17" builtinId="53" customBuiltin="1"/>
    <cellStyle name="Título" xfId="2" builtinId="15" customBuiltin="1"/>
    <cellStyle name="Título 2" xfId="4" builtinId="17" customBuiltin="1"/>
    <cellStyle name="Título 3" xfId="5" builtinId="18" customBuiltin="1"/>
    <cellStyle name="Total" xfId="18" builtinId="25" customBuiltin="1"/>
  </cellStyles>
  <dxfs count="0"/>
  <tableStyles count="0" defaultTableStyle="TableStyleMedium2" defaultPivotStyle="PivotStyleLight16"/>
  <colors>
    <mruColors>
      <color rgb="FF990099"/>
      <color rgb="FFFFCDFF"/>
      <color rgb="FF714B9F"/>
      <color rgb="FFFFAB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124075" cy="821773"/>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230" t="5306" r="-1230" b="20406"/>
        <a:stretch/>
      </xdr:blipFill>
      <xdr:spPr>
        <a:xfrm>
          <a:off x="0" y="0"/>
          <a:ext cx="2124075" cy="821773"/>
        </a:xfrm>
        <a:prstGeom prst="rect">
          <a:avLst/>
        </a:prstGeom>
      </xdr:spPr>
    </xdr:pic>
    <xdr:clientData/>
  </xdr:oneCellAnchor>
  <xdr:twoCellAnchor editAs="oneCell">
    <xdr:from>
      <xdr:col>9</xdr:col>
      <xdr:colOff>342899</xdr:colOff>
      <xdr:row>0</xdr:row>
      <xdr:rowOff>0</xdr:rowOff>
    </xdr:from>
    <xdr:to>
      <xdr:col>13</xdr:col>
      <xdr:colOff>333374</xdr:colOff>
      <xdr:row>1</xdr:row>
      <xdr:rowOff>22340</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486899" y="0"/>
          <a:ext cx="3343275" cy="8510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2124075" cy="821773"/>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230" t="5306" r="-1230" b="20406"/>
        <a:stretch/>
      </xdr:blipFill>
      <xdr:spPr>
        <a:xfrm>
          <a:off x="0" y="0"/>
          <a:ext cx="2124075" cy="821773"/>
        </a:xfrm>
        <a:prstGeom prst="rect">
          <a:avLst/>
        </a:prstGeom>
      </xdr:spPr>
    </xdr:pic>
    <xdr:clientData/>
  </xdr:oneCellAnchor>
  <xdr:twoCellAnchor editAs="oneCell">
    <xdr:from>
      <xdr:col>9</xdr:col>
      <xdr:colOff>507544</xdr:colOff>
      <xdr:row>0</xdr:row>
      <xdr:rowOff>0</xdr:rowOff>
    </xdr:from>
    <xdr:to>
      <xdr:col>13</xdr:col>
      <xdr:colOff>409574</xdr:colOff>
      <xdr:row>1</xdr:row>
      <xdr:rowOff>9525</xdr:rowOff>
    </xdr:to>
    <xdr:pic>
      <xdr:nvPicPr>
        <xdr:cNvPr id="4" name="Imagen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651544" y="0"/>
          <a:ext cx="3292930" cy="8382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542925</xdr:colOff>
      <xdr:row>0</xdr:row>
      <xdr:rowOff>0</xdr:rowOff>
    </xdr:from>
    <xdr:to>
      <xdr:col>13</xdr:col>
      <xdr:colOff>376919</xdr:colOff>
      <xdr:row>0</xdr:row>
      <xdr:rowOff>796636</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86925" y="0"/>
          <a:ext cx="3129644" cy="796636"/>
        </a:xfrm>
        <a:prstGeom prst="rect">
          <a:avLst/>
        </a:prstGeom>
      </xdr:spPr>
    </xdr:pic>
    <xdr:clientData/>
  </xdr:twoCellAnchor>
  <xdr:oneCellAnchor>
    <xdr:from>
      <xdr:col>0</xdr:col>
      <xdr:colOff>0</xdr:colOff>
      <xdr:row>0</xdr:row>
      <xdr:rowOff>0</xdr:rowOff>
    </xdr:from>
    <xdr:ext cx="2124075" cy="821773"/>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230" t="5306" r="-1230" b="20406"/>
        <a:stretch/>
      </xdr:blipFill>
      <xdr:spPr>
        <a:xfrm>
          <a:off x="0" y="0"/>
          <a:ext cx="2124075" cy="821773"/>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view="pageBreakPreview" topLeftCell="A6" zoomScale="60" zoomScaleNormal="100" workbookViewId="0">
      <selection activeCell="S39" sqref="S39"/>
    </sheetView>
  </sheetViews>
  <sheetFormatPr baseColWidth="10" defaultRowHeight="15" x14ac:dyDescent="0.25"/>
  <cols>
    <col min="4" max="4" width="13.85546875" customWidth="1"/>
    <col min="11" max="11" width="16" customWidth="1"/>
    <col min="12" max="12" width="11.42578125" style="3"/>
  </cols>
  <sheetData>
    <row r="1" spans="1:14" ht="65.25" customHeight="1" x14ac:dyDescent="0.25">
      <c r="A1" s="4"/>
      <c r="B1" s="4"/>
      <c r="C1" s="4"/>
      <c r="D1" s="48" t="s">
        <v>309</v>
      </c>
      <c r="E1" s="48"/>
      <c r="F1" s="48"/>
      <c r="G1" s="48"/>
      <c r="H1" s="48"/>
      <c r="I1" s="48"/>
      <c r="J1" s="4"/>
      <c r="K1" s="4"/>
      <c r="L1" s="4"/>
      <c r="M1" s="4"/>
      <c r="N1" s="4"/>
    </row>
    <row r="2" spans="1:14" ht="15.75" x14ac:dyDescent="0.25">
      <c r="D2" s="49" t="s">
        <v>298</v>
      </c>
      <c r="E2" s="49"/>
      <c r="F2" s="49"/>
      <c r="G2" s="49"/>
      <c r="H2" s="49"/>
      <c r="I2" s="49"/>
      <c r="J2" s="2"/>
      <c r="L2" s="2"/>
    </row>
    <row r="3" spans="1:14" ht="15.75" customHeight="1" x14ac:dyDescent="0.25">
      <c r="D3" s="49" t="s">
        <v>303</v>
      </c>
      <c r="E3" s="49"/>
      <c r="F3" s="49"/>
      <c r="G3" s="49"/>
      <c r="H3" s="49"/>
      <c r="I3" s="49"/>
      <c r="J3" s="2"/>
      <c r="L3" s="2"/>
    </row>
    <row r="4" spans="1:14" ht="15.75" customHeight="1" x14ac:dyDescent="0.25">
      <c r="D4" s="5"/>
      <c r="E4" s="5"/>
      <c r="F4" s="5"/>
      <c r="G4" s="5"/>
      <c r="H4" s="5"/>
      <c r="I4" s="5"/>
      <c r="J4" s="2"/>
      <c r="L4" s="2"/>
    </row>
    <row r="5" spans="1:14" s="1" customFormat="1" ht="18.75" x14ac:dyDescent="0.3">
      <c r="A5" s="46" t="s">
        <v>311</v>
      </c>
      <c r="B5" s="46"/>
      <c r="C5" s="46"/>
      <c r="D5" s="46"/>
      <c r="E5" s="46"/>
      <c r="F5" s="46"/>
      <c r="G5" s="6"/>
      <c r="H5" s="6"/>
      <c r="I5" s="6"/>
    </row>
    <row r="6" spans="1:14" ht="15" customHeight="1" thickBot="1" x14ac:dyDescent="0.3">
      <c r="A6" s="47" t="s">
        <v>315</v>
      </c>
      <c r="B6" s="47"/>
      <c r="C6" s="47"/>
      <c r="D6" s="47"/>
      <c r="E6" s="47"/>
      <c r="F6" s="47"/>
      <c r="G6" s="47"/>
      <c r="H6" s="47"/>
      <c r="I6" s="47"/>
    </row>
    <row r="7" spans="1:14" ht="24.75" thickTop="1" x14ac:dyDescent="0.25">
      <c r="A7" s="47"/>
      <c r="B7" s="47"/>
      <c r="C7" s="47"/>
      <c r="D7" s="47"/>
      <c r="E7" s="47"/>
      <c r="F7" s="47"/>
      <c r="G7" s="47"/>
      <c r="H7" s="47"/>
      <c r="I7" s="47"/>
      <c r="K7" s="31"/>
      <c r="L7" s="30" t="s">
        <v>301</v>
      </c>
      <c r="M7" s="35" t="s">
        <v>302</v>
      </c>
    </row>
    <row r="8" spans="1:14" x14ac:dyDescent="0.25">
      <c r="A8" s="47"/>
      <c r="B8" s="47"/>
      <c r="C8" s="47"/>
      <c r="D8" s="47"/>
      <c r="E8" s="47"/>
      <c r="F8" s="47"/>
      <c r="G8" s="47"/>
      <c r="H8" s="47"/>
      <c r="I8" s="47"/>
      <c r="K8" s="32" t="s">
        <v>305</v>
      </c>
      <c r="L8" s="7">
        <f>COUNT(A17:A42)</f>
        <v>26</v>
      </c>
      <c r="M8" s="8"/>
    </row>
    <row r="9" spans="1:14" x14ac:dyDescent="0.25">
      <c r="A9" s="47"/>
      <c r="B9" s="47"/>
      <c r="C9" s="47"/>
      <c r="D9" s="47"/>
      <c r="E9" s="47"/>
      <c r="F9" s="47"/>
      <c r="G9" s="47"/>
      <c r="H9" s="47"/>
      <c r="I9" s="47"/>
      <c r="K9" s="33" t="s">
        <v>292</v>
      </c>
      <c r="L9" s="7">
        <f>COUNTIF(N17:N255,"A")</f>
        <v>2</v>
      </c>
      <c r="M9" s="9">
        <f>L9/$L$8</f>
        <v>7.6923076923076927E-2</v>
      </c>
    </row>
    <row r="10" spans="1:14" ht="29.25" customHeight="1" x14ac:dyDescent="0.25">
      <c r="A10" s="47"/>
      <c r="B10" s="47"/>
      <c r="C10" s="47"/>
      <c r="D10" s="47"/>
      <c r="E10" s="47"/>
      <c r="F10" s="47"/>
      <c r="G10" s="47"/>
      <c r="H10" s="47"/>
      <c r="I10" s="47"/>
      <c r="K10" s="33" t="s">
        <v>293</v>
      </c>
      <c r="L10" s="7">
        <f>COUNTIF(N17:N255,"B")</f>
        <v>7</v>
      </c>
      <c r="M10" s="9">
        <f>L10/$L$8</f>
        <v>0.26923076923076922</v>
      </c>
    </row>
    <row r="11" spans="1:14" ht="30" x14ac:dyDescent="0.25">
      <c r="A11" s="47"/>
      <c r="B11" s="47"/>
      <c r="C11" s="47"/>
      <c r="D11" s="47"/>
      <c r="E11" s="47"/>
      <c r="F11" s="47"/>
      <c r="G11" s="47"/>
      <c r="H11" s="47"/>
      <c r="I11" s="47"/>
      <c r="J11" s="2"/>
      <c r="K11" s="33" t="s">
        <v>313</v>
      </c>
      <c r="L11" s="7">
        <f>COUNTIF(N17:N255,"Y")</f>
        <v>5</v>
      </c>
      <c r="M11" s="9">
        <f>L11/$L$8</f>
        <v>0.19230769230769232</v>
      </c>
    </row>
    <row r="12" spans="1:14" ht="24.75" thickBot="1" x14ac:dyDescent="0.3">
      <c r="A12" s="47"/>
      <c r="B12" s="47"/>
      <c r="C12" s="47"/>
      <c r="D12" s="47"/>
      <c r="E12" s="47"/>
      <c r="F12" s="47"/>
      <c r="G12" s="47"/>
      <c r="H12" s="47"/>
      <c r="I12" s="47"/>
      <c r="J12" s="2"/>
      <c r="K12" s="34" t="s">
        <v>306</v>
      </c>
      <c r="L12" s="10">
        <f>SUM(L9:L11)</f>
        <v>14</v>
      </c>
      <c r="M12" s="11">
        <f>L12/$L$8</f>
        <v>0.53846153846153844</v>
      </c>
    </row>
    <row r="13" spans="1:14" ht="15.75" thickTop="1" x14ac:dyDescent="0.25">
      <c r="A13" s="47"/>
      <c r="B13" s="47"/>
      <c r="C13" s="47"/>
      <c r="D13" s="47"/>
      <c r="E13" s="47"/>
      <c r="F13" s="47"/>
      <c r="G13" s="47"/>
      <c r="H13" s="47"/>
      <c r="I13" s="47"/>
      <c r="J13" s="2"/>
    </row>
    <row r="14" spans="1:14" x14ac:dyDescent="0.25">
      <c r="A14" s="47"/>
      <c r="B14" s="47"/>
      <c r="C14" s="47"/>
      <c r="D14" s="47"/>
      <c r="E14" s="47"/>
      <c r="F14" s="47"/>
      <c r="G14" s="47"/>
      <c r="H14" s="47"/>
      <c r="I14" s="47"/>
      <c r="J14" s="2"/>
      <c r="L14" s="2"/>
    </row>
    <row r="15" spans="1:14" ht="15.75" thickBot="1" x14ac:dyDescent="0.3">
      <c r="F15" s="2"/>
      <c r="H15" s="2"/>
      <c r="J15" s="2"/>
      <c r="L15" s="2"/>
    </row>
    <row r="16" spans="1:14" s="1" customFormat="1" ht="27" thickTop="1" thickBot="1" x14ac:dyDescent="0.3">
      <c r="A16" s="21" t="s">
        <v>289</v>
      </c>
      <c r="B16" s="22" t="s">
        <v>0</v>
      </c>
      <c r="C16" s="22" t="s">
        <v>294</v>
      </c>
      <c r="D16" s="22" t="s">
        <v>1</v>
      </c>
      <c r="E16" s="22" t="s">
        <v>2</v>
      </c>
      <c r="F16" s="22" t="s">
        <v>3</v>
      </c>
      <c r="G16" s="22" t="s">
        <v>4</v>
      </c>
      <c r="H16" s="22" t="s">
        <v>5</v>
      </c>
      <c r="I16" s="22" t="s">
        <v>6</v>
      </c>
      <c r="J16" s="22" t="s">
        <v>7</v>
      </c>
      <c r="K16" s="22" t="s">
        <v>8</v>
      </c>
      <c r="L16" s="22" t="s">
        <v>9</v>
      </c>
      <c r="M16" s="22" t="s">
        <v>10</v>
      </c>
      <c r="N16" s="27" t="s">
        <v>291</v>
      </c>
    </row>
    <row r="17" spans="1:14" ht="24.75" thickTop="1" x14ac:dyDescent="0.25">
      <c r="A17" s="50">
        <v>21</v>
      </c>
      <c r="B17" s="51" t="s">
        <v>13</v>
      </c>
      <c r="C17" s="51">
        <v>1</v>
      </c>
      <c r="D17" s="14">
        <v>194040.4</v>
      </c>
      <c r="E17" s="15">
        <v>142261</v>
      </c>
      <c r="F17" s="15">
        <v>153385</v>
      </c>
      <c r="G17" s="16">
        <v>1.26E-2</v>
      </c>
      <c r="H17" s="15">
        <v>92353</v>
      </c>
      <c r="I17" s="16">
        <v>0.65300000000000002</v>
      </c>
      <c r="J17" s="15">
        <v>113821</v>
      </c>
      <c r="K17" s="19">
        <v>0.74199999999999999</v>
      </c>
      <c r="L17" s="15">
        <v>21468</v>
      </c>
      <c r="M17" s="25">
        <v>8.8999999999999996E-2</v>
      </c>
      <c r="N17" s="40" t="s">
        <v>319</v>
      </c>
    </row>
    <row r="18" spans="1:14" ht="24" x14ac:dyDescent="0.25">
      <c r="A18" s="50">
        <v>21</v>
      </c>
      <c r="B18" s="51" t="s">
        <v>13</v>
      </c>
      <c r="C18" s="51">
        <v>2</v>
      </c>
      <c r="D18" s="14">
        <v>122635.8</v>
      </c>
      <c r="E18" s="15">
        <v>138358</v>
      </c>
      <c r="F18" s="15">
        <v>152624</v>
      </c>
      <c r="G18" s="16">
        <v>1.6500000000000001E-2</v>
      </c>
      <c r="H18" s="15">
        <v>92528</v>
      </c>
      <c r="I18" s="16">
        <v>0.67200000000000004</v>
      </c>
      <c r="J18" s="15">
        <v>115661</v>
      </c>
      <c r="K18" s="19">
        <v>0.75800000000000001</v>
      </c>
      <c r="L18" s="15">
        <v>23133</v>
      </c>
      <c r="M18" s="25">
        <v>8.5000000000000006E-2</v>
      </c>
      <c r="N18" s="40" t="s">
        <v>319</v>
      </c>
    </row>
    <row r="19" spans="1:14" x14ac:dyDescent="0.25">
      <c r="A19" s="50">
        <v>21</v>
      </c>
      <c r="B19" s="51" t="s">
        <v>13</v>
      </c>
      <c r="C19" s="51">
        <v>3</v>
      </c>
      <c r="D19" s="14">
        <v>238594.1</v>
      </c>
      <c r="E19" s="15">
        <v>146804</v>
      </c>
      <c r="F19" s="15">
        <v>162264</v>
      </c>
      <c r="G19" s="16">
        <v>1.6799999999999999E-2</v>
      </c>
      <c r="H19" s="15">
        <v>90720</v>
      </c>
      <c r="I19" s="16">
        <v>0.628</v>
      </c>
      <c r="J19" s="15">
        <v>114636</v>
      </c>
      <c r="K19" s="19">
        <v>0.70599999999999996</v>
      </c>
      <c r="L19" s="15">
        <v>23916</v>
      </c>
      <c r="M19" s="25">
        <v>7.9000000000000001E-2</v>
      </c>
      <c r="N19" s="37" t="s">
        <v>314</v>
      </c>
    </row>
    <row r="20" spans="1:14" ht="24" x14ac:dyDescent="0.25">
      <c r="A20" s="50">
        <v>21</v>
      </c>
      <c r="B20" s="51" t="s">
        <v>13</v>
      </c>
      <c r="C20" s="51">
        <v>4</v>
      </c>
      <c r="D20" s="14">
        <v>143669</v>
      </c>
      <c r="E20" s="15">
        <v>146468</v>
      </c>
      <c r="F20" s="15">
        <v>160165</v>
      </c>
      <c r="G20" s="16">
        <v>1.4999999999999999E-2</v>
      </c>
      <c r="H20" s="15">
        <v>94246</v>
      </c>
      <c r="I20" s="16">
        <v>0.65</v>
      </c>
      <c r="J20" s="15">
        <v>121065</v>
      </c>
      <c r="K20" s="19">
        <v>0.75600000000000001</v>
      </c>
      <c r="L20" s="15">
        <v>26819</v>
      </c>
      <c r="M20" s="25">
        <v>0.106</v>
      </c>
      <c r="N20" s="40" t="s">
        <v>319</v>
      </c>
    </row>
    <row r="21" spans="1:14" ht="24" x14ac:dyDescent="0.25">
      <c r="A21" s="50">
        <v>21</v>
      </c>
      <c r="B21" s="51" t="s">
        <v>13</v>
      </c>
      <c r="C21" s="51">
        <v>5</v>
      </c>
      <c r="D21" s="14">
        <v>146948.5</v>
      </c>
      <c r="E21" s="15">
        <v>139405</v>
      </c>
      <c r="F21" s="15">
        <v>153087</v>
      </c>
      <c r="G21" s="16">
        <v>1.5699999999999999E-2</v>
      </c>
      <c r="H21" s="15">
        <v>88440</v>
      </c>
      <c r="I21" s="16">
        <v>0.63800000000000001</v>
      </c>
      <c r="J21" s="15">
        <v>111120</v>
      </c>
      <c r="K21" s="19">
        <v>0.72599999999999998</v>
      </c>
      <c r="L21" s="15">
        <v>22680</v>
      </c>
      <c r="M21" s="25">
        <v>8.7999999999999995E-2</v>
      </c>
      <c r="N21" s="40" t="s">
        <v>319</v>
      </c>
    </row>
    <row r="22" spans="1:14" ht="24" x14ac:dyDescent="0.25">
      <c r="A22" s="50">
        <v>21</v>
      </c>
      <c r="B22" s="51" t="s">
        <v>13</v>
      </c>
      <c r="C22" s="51">
        <v>6</v>
      </c>
      <c r="D22" s="14">
        <v>159139.6</v>
      </c>
      <c r="E22" s="15">
        <v>143797</v>
      </c>
      <c r="F22" s="15">
        <v>160379</v>
      </c>
      <c r="G22" s="16">
        <v>1.84E-2</v>
      </c>
      <c r="H22" s="15">
        <v>90463</v>
      </c>
      <c r="I22" s="16">
        <v>0.63600000000000001</v>
      </c>
      <c r="J22" s="15">
        <v>115925</v>
      </c>
      <c r="K22" s="19">
        <v>0.72299999999999998</v>
      </c>
      <c r="L22" s="15">
        <v>25462</v>
      </c>
      <c r="M22" s="25">
        <v>8.6999999999999994E-2</v>
      </c>
      <c r="N22" s="40" t="s">
        <v>319</v>
      </c>
    </row>
    <row r="23" spans="1:14" x14ac:dyDescent="0.25">
      <c r="A23" s="50">
        <v>21</v>
      </c>
      <c r="B23" s="51" t="s">
        <v>13</v>
      </c>
      <c r="C23" s="51">
        <v>7</v>
      </c>
      <c r="D23" s="14">
        <v>50711.8</v>
      </c>
      <c r="E23" s="15">
        <v>156526</v>
      </c>
      <c r="F23" s="15">
        <v>174616</v>
      </c>
      <c r="G23" s="16">
        <v>1.84E-2</v>
      </c>
      <c r="H23" s="15">
        <v>89955</v>
      </c>
      <c r="I23" s="16">
        <v>0.58599999999999997</v>
      </c>
      <c r="J23" s="15">
        <v>108775</v>
      </c>
      <c r="K23" s="19">
        <v>0.623</v>
      </c>
      <c r="L23" s="15">
        <v>18820</v>
      </c>
      <c r="M23" s="24">
        <v>3.6999999999999998E-2</v>
      </c>
      <c r="N23" s="18" t="s">
        <v>292</v>
      </c>
    </row>
    <row r="24" spans="1:14" ht="24" x14ac:dyDescent="0.25">
      <c r="A24" s="50">
        <v>21</v>
      </c>
      <c r="B24" s="51" t="s">
        <v>13</v>
      </c>
      <c r="C24" s="51">
        <v>8</v>
      </c>
      <c r="D24" s="14">
        <v>68205.8</v>
      </c>
      <c r="E24" s="15">
        <v>144106</v>
      </c>
      <c r="F24" s="15">
        <v>174128</v>
      </c>
      <c r="G24" s="16">
        <v>3.2000000000000001E-2</v>
      </c>
      <c r="H24" s="15">
        <v>81003</v>
      </c>
      <c r="I24" s="16">
        <v>0.56499999999999995</v>
      </c>
      <c r="J24" s="15">
        <v>116735</v>
      </c>
      <c r="K24" s="19">
        <v>0.67</v>
      </c>
      <c r="L24" s="15">
        <v>35732</v>
      </c>
      <c r="M24" s="25">
        <v>0.105</v>
      </c>
      <c r="N24" s="40" t="s">
        <v>319</v>
      </c>
    </row>
    <row r="25" spans="1:14" x14ac:dyDescent="0.25">
      <c r="A25" s="50">
        <v>21</v>
      </c>
      <c r="B25" s="51" t="s">
        <v>13</v>
      </c>
      <c r="C25" s="51">
        <v>9</v>
      </c>
      <c r="D25" s="14">
        <v>6823.8</v>
      </c>
      <c r="E25" s="15">
        <v>161872</v>
      </c>
      <c r="F25" s="15">
        <v>189340</v>
      </c>
      <c r="G25" s="16">
        <v>2.6499999999999999E-2</v>
      </c>
      <c r="H25" s="15">
        <v>100258</v>
      </c>
      <c r="I25" s="16">
        <v>0.61899999999999999</v>
      </c>
      <c r="J25" s="15">
        <v>121242</v>
      </c>
      <c r="K25" s="19">
        <v>0.64</v>
      </c>
      <c r="L25" s="15">
        <v>20984</v>
      </c>
      <c r="M25" s="24">
        <v>2.1000000000000001E-2</v>
      </c>
      <c r="N25" s="18" t="s">
        <v>292</v>
      </c>
    </row>
    <row r="26" spans="1:14" x14ac:dyDescent="0.25">
      <c r="A26" s="50">
        <v>21</v>
      </c>
      <c r="B26" s="51" t="s">
        <v>13</v>
      </c>
      <c r="C26" s="51">
        <v>10</v>
      </c>
      <c r="D26" s="14">
        <v>3151.6</v>
      </c>
      <c r="E26" s="15">
        <v>171266</v>
      </c>
      <c r="F26" s="15">
        <v>196030</v>
      </c>
      <c r="G26" s="16">
        <v>2.2800000000000001E-2</v>
      </c>
      <c r="H26" s="15">
        <v>104077</v>
      </c>
      <c r="I26" s="16">
        <v>0.61599999999999999</v>
      </c>
      <c r="J26" s="15">
        <v>115793</v>
      </c>
      <c r="K26" s="17">
        <v>0.59099999999999997</v>
      </c>
      <c r="L26" s="15">
        <v>11716</v>
      </c>
      <c r="M26" s="24">
        <v>-2.5000000000000001E-2</v>
      </c>
      <c r="N26" s="18" t="s">
        <v>293</v>
      </c>
    </row>
    <row r="27" spans="1:14" x14ac:dyDescent="0.25">
      <c r="A27" s="50">
        <v>21</v>
      </c>
      <c r="B27" s="51" t="s">
        <v>13</v>
      </c>
      <c r="C27" s="51">
        <v>11</v>
      </c>
      <c r="D27" s="14">
        <v>13758.3</v>
      </c>
      <c r="E27" s="15">
        <v>151818</v>
      </c>
      <c r="F27" s="15">
        <v>180125</v>
      </c>
      <c r="G27" s="16">
        <v>2.8899999999999999E-2</v>
      </c>
      <c r="H27" s="15">
        <v>88480</v>
      </c>
      <c r="I27" s="16">
        <v>0.58299999999999996</v>
      </c>
      <c r="J27" s="15">
        <v>105227</v>
      </c>
      <c r="K27" s="17">
        <v>0.58399999999999996</v>
      </c>
      <c r="L27" s="15">
        <v>16747</v>
      </c>
      <c r="M27" s="24">
        <v>1E-3</v>
      </c>
      <c r="N27" s="18" t="s">
        <v>293</v>
      </c>
    </row>
    <row r="28" spans="1:14" ht="24" x14ac:dyDescent="0.25">
      <c r="A28" s="50">
        <v>21</v>
      </c>
      <c r="B28" s="51" t="s">
        <v>13</v>
      </c>
      <c r="C28" s="51">
        <v>12</v>
      </c>
      <c r="D28" s="14">
        <v>104612.1</v>
      </c>
      <c r="E28" s="15">
        <v>141622</v>
      </c>
      <c r="F28" s="15">
        <v>168910</v>
      </c>
      <c r="G28" s="16">
        <v>2.98E-2</v>
      </c>
      <c r="H28" s="15">
        <v>84213</v>
      </c>
      <c r="I28" s="16">
        <v>0.59499999999999997</v>
      </c>
      <c r="J28" s="15">
        <v>115818</v>
      </c>
      <c r="K28" s="17">
        <v>0.68600000000000005</v>
      </c>
      <c r="L28" s="15">
        <v>31605</v>
      </c>
      <c r="M28" s="26">
        <v>9.0999999999999998E-2</v>
      </c>
      <c r="N28" s="40" t="s">
        <v>319</v>
      </c>
    </row>
    <row r="29" spans="1:14" x14ac:dyDescent="0.25">
      <c r="A29" s="50">
        <v>21</v>
      </c>
      <c r="B29" s="51" t="s">
        <v>13</v>
      </c>
      <c r="C29" s="51">
        <v>13</v>
      </c>
      <c r="D29" s="14">
        <v>96978.4</v>
      </c>
      <c r="E29" s="15">
        <v>137844</v>
      </c>
      <c r="F29" s="15">
        <v>161817</v>
      </c>
      <c r="G29" s="16">
        <v>2.7099999999999999E-2</v>
      </c>
      <c r="H29" s="15">
        <v>81431</v>
      </c>
      <c r="I29" s="16">
        <v>0.59399999999999997</v>
      </c>
      <c r="J29" s="15">
        <v>110904</v>
      </c>
      <c r="K29" s="17">
        <v>0.68500000000000005</v>
      </c>
      <c r="L29" s="15">
        <v>29473</v>
      </c>
      <c r="M29" s="26">
        <v>9.0999999999999998E-2</v>
      </c>
      <c r="N29" s="37" t="s">
        <v>314</v>
      </c>
    </row>
    <row r="30" spans="1:14" ht="24" x14ac:dyDescent="0.25">
      <c r="A30" s="50">
        <v>21</v>
      </c>
      <c r="B30" s="51" t="s">
        <v>13</v>
      </c>
      <c r="C30" s="51">
        <v>14</v>
      </c>
      <c r="D30" s="14">
        <v>227407.4</v>
      </c>
      <c r="E30" s="15">
        <v>144124</v>
      </c>
      <c r="F30" s="15">
        <v>156517</v>
      </c>
      <c r="G30" s="16">
        <v>1.38E-2</v>
      </c>
      <c r="H30" s="15">
        <v>90092</v>
      </c>
      <c r="I30" s="16">
        <v>0.63200000000000001</v>
      </c>
      <c r="J30" s="15">
        <v>114272</v>
      </c>
      <c r="K30" s="17">
        <v>0.73</v>
      </c>
      <c r="L30" s="15">
        <v>24180</v>
      </c>
      <c r="M30" s="26">
        <v>9.8000000000000004E-2</v>
      </c>
      <c r="N30" s="40" t="s">
        <v>319</v>
      </c>
    </row>
    <row r="31" spans="1:14" ht="24" x14ac:dyDescent="0.25">
      <c r="A31" s="50">
        <v>21</v>
      </c>
      <c r="B31" s="51" t="s">
        <v>13</v>
      </c>
      <c r="C31" s="51">
        <v>15</v>
      </c>
      <c r="D31" s="14">
        <v>96760.9</v>
      </c>
      <c r="E31" s="15">
        <v>133201</v>
      </c>
      <c r="F31" s="15">
        <v>155988</v>
      </c>
      <c r="G31" s="16">
        <v>2.6700000000000002E-2</v>
      </c>
      <c r="H31" s="15">
        <v>80282</v>
      </c>
      <c r="I31" s="16">
        <v>0.60599999999999998</v>
      </c>
      <c r="J31" s="15">
        <v>109949</v>
      </c>
      <c r="K31" s="17">
        <v>0.70499999999999996</v>
      </c>
      <c r="L31" s="15">
        <v>29667</v>
      </c>
      <c r="M31" s="26">
        <v>9.9000000000000005E-2</v>
      </c>
      <c r="N31" s="40" t="s">
        <v>319</v>
      </c>
    </row>
    <row r="32" spans="1:14" x14ac:dyDescent="0.25">
      <c r="A32" s="50">
        <v>21</v>
      </c>
      <c r="B32" s="51" t="s">
        <v>13</v>
      </c>
      <c r="C32" s="51">
        <v>16</v>
      </c>
      <c r="D32" s="14">
        <v>4746.2</v>
      </c>
      <c r="E32" s="15">
        <v>191207</v>
      </c>
      <c r="F32" s="15">
        <v>198393</v>
      </c>
      <c r="G32" s="16">
        <v>6.1999999999999998E-3</v>
      </c>
      <c r="H32" s="15">
        <v>121538</v>
      </c>
      <c r="I32" s="16">
        <v>0.64100000000000001</v>
      </c>
      <c r="J32" s="15">
        <v>125433</v>
      </c>
      <c r="K32" s="17">
        <v>0.63200000000000001</v>
      </c>
      <c r="L32" s="15">
        <v>3895</v>
      </c>
      <c r="M32" s="24">
        <v>-8.9999999999999993E-3</v>
      </c>
      <c r="N32" s="18" t="s">
        <v>293</v>
      </c>
    </row>
    <row r="33" spans="1:14" x14ac:dyDescent="0.25">
      <c r="A33" s="50">
        <v>21</v>
      </c>
      <c r="B33" s="51" t="s">
        <v>13</v>
      </c>
      <c r="C33" s="51">
        <v>17</v>
      </c>
      <c r="D33" s="14">
        <v>3607</v>
      </c>
      <c r="E33" s="15">
        <v>225091</v>
      </c>
      <c r="F33" s="15">
        <v>215383</v>
      </c>
      <c r="G33" s="16">
        <v>-7.3000000000000001E-3</v>
      </c>
      <c r="H33" s="15">
        <v>146419</v>
      </c>
      <c r="I33" s="16">
        <v>0.66400000000000003</v>
      </c>
      <c r="J33" s="15">
        <v>145136</v>
      </c>
      <c r="K33" s="17">
        <v>0.67400000000000004</v>
      </c>
      <c r="L33" s="15">
        <v>-1283</v>
      </c>
      <c r="M33" s="24">
        <v>0.01</v>
      </c>
      <c r="N33" s="18" t="s">
        <v>293</v>
      </c>
    </row>
    <row r="34" spans="1:14" x14ac:dyDescent="0.25">
      <c r="A34" s="50">
        <v>21</v>
      </c>
      <c r="B34" s="51" t="s">
        <v>13</v>
      </c>
      <c r="C34" s="51">
        <v>18</v>
      </c>
      <c r="D34" s="14">
        <v>12862.5</v>
      </c>
      <c r="E34" s="15">
        <v>143862</v>
      </c>
      <c r="F34" s="15">
        <v>194178</v>
      </c>
      <c r="G34" s="16">
        <v>5.1299999999999998E-2</v>
      </c>
      <c r="H34" s="15">
        <v>87046</v>
      </c>
      <c r="I34" s="16">
        <v>0.61199999999999999</v>
      </c>
      <c r="J34" s="15">
        <v>128961</v>
      </c>
      <c r="K34" s="17">
        <v>0.66400000000000003</v>
      </c>
      <c r="L34" s="15">
        <v>41915</v>
      </c>
      <c r="M34" s="24">
        <v>5.2999999999999999E-2</v>
      </c>
      <c r="N34" s="18" t="s">
        <v>293</v>
      </c>
    </row>
    <row r="35" spans="1:14" x14ac:dyDescent="0.25">
      <c r="A35" s="50">
        <v>21</v>
      </c>
      <c r="B35" s="51" t="s">
        <v>13</v>
      </c>
      <c r="C35" s="51">
        <v>19</v>
      </c>
      <c r="D35" s="14">
        <v>2698.1</v>
      </c>
      <c r="E35" s="15">
        <v>158292</v>
      </c>
      <c r="F35" s="15">
        <v>194255</v>
      </c>
      <c r="G35" s="16">
        <v>3.4700000000000002E-2</v>
      </c>
      <c r="H35" s="15">
        <v>99960</v>
      </c>
      <c r="I35" s="16">
        <v>0.63500000000000001</v>
      </c>
      <c r="J35" s="15">
        <v>121771</v>
      </c>
      <c r="K35" s="17">
        <v>0.627</v>
      </c>
      <c r="L35" s="15">
        <v>21811</v>
      </c>
      <c r="M35" s="24">
        <v>-8.0000000000000002E-3</v>
      </c>
      <c r="N35" s="18" t="s">
        <v>293</v>
      </c>
    </row>
    <row r="36" spans="1:14" x14ac:dyDescent="0.25">
      <c r="A36" s="50">
        <v>21</v>
      </c>
      <c r="B36" s="51" t="s">
        <v>13</v>
      </c>
      <c r="C36" s="51">
        <v>20</v>
      </c>
      <c r="D36" s="14">
        <v>23531.599999999999</v>
      </c>
      <c r="E36" s="15">
        <v>117256</v>
      </c>
      <c r="F36" s="15">
        <v>176541</v>
      </c>
      <c r="G36" s="16">
        <v>7.0599999999999996E-2</v>
      </c>
      <c r="H36" s="15">
        <v>66343</v>
      </c>
      <c r="I36" s="16">
        <v>0.56599999999999995</v>
      </c>
      <c r="J36" s="15">
        <v>101592</v>
      </c>
      <c r="K36" s="17">
        <v>0.57499999999999996</v>
      </c>
      <c r="L36" s="15">
        <v>35249</v>
      </c>
      <c r="M36" s="24">
        <v>0.01</v>
      </c>
      <c r="N36" s="18" t="s">
        <v>293</v>
      </c>
    </row>
    <row r="37" spans="1:14" x14ac:dyDescent="0.25">
      <c r="A37" s="50">
        <v>21</v>
      </c>
      <c r="B37" s="51" t="s">
        <v>13</v>
      </c>
      <c r="C37" s="51">
        <v>21</v>
      </c>
      <c r="D37" s="14">
        <v>112724</v>
      </c>
      <c r="E37" s="15">
        <v>160768</v>
      </c>
      <c r="F37" s="15">
        <v>176367</v>
      </c>
      <c r="G37" s="16">
        <v>1.5599999999999999E-2</v>
      </c>
      <c r="H37" s="15">
        <v>87216</v>
      </c>
      <c r="I37" s="16">
        <v>0.54500000000000004</v>
      </c>
      <c r="J37" s="15">
        <v>115376</v>
      </c>
      <c r="K37" s="17">
        <v>0.65400000000000003</v>
      </c>
      <c r="L37" s="15">
        <v>28160</v>
      </c>
      <c r="M37" s="26">
        <v>0.109</v>
      </c>
      <c r="N37" s="37" t="s">
        <v>314</v>
      </c>
    </row>
    <row r="38" spans="1:14" x14ac:dyDescent="0.25">
      <c r="A38" s="50">
        <v>21</v>
      </c>
      <c r="B38" s="51" t="s">
        <v>13</v>
      </c>
      <c r="C38" s="51">
        <v>22</v>
      </c>
      <c r="D38" s="14">
        <v>422566</v>
      </c>
      <c r="E38" s="15">
        <v>182339</v>
      </c>
      <c r="F38" s="15">
        <v>182235</v>
      </c>
      <c r="G38" s="16">
        <v>-1E-4</v>
      </c>
      <c r="H38" s="15">
        <v>97666</v>
      </c>
      <c r="I38" s="16">
        <v>0.53800000000000003</v>
      </c>
      <c r="J38" s="15">
        <v>123271</v>
      </c>
      <c r="K38" s="17">
        <v>0.67600000000000005</v>
      </c>
      <c r="L38" s="15">
        <v>25605</v>
      </c>
      <c r="M38" s="26">
        <v>0.13900000000000001</v>
      </c>
      <c r="N38" s="37" t="s">
        <v>314</v>
      </c>
    </row>
    <row r="39" spans="1:14" ht="24" x14ac:dyDescent="0.25">
      <c r="A39" s="50">
        <v>21</v>
      </c>
      <c r="B39" s="51" t="s">
        <v>13</v>
      </c>
      <c r="C39" s="51">
        <v>23</v>
      </c>
      <c r="D39" s="14">
        <v>605252.6</v>
      </c>
      <c r="E39" s="15">
        <v>173404</v>
      </c>
      <c r="F39" s="15">
        <v>171360</v>
      </c>
      <c r="G39" s="16">
        <v>-2E-3</v>
      </c>
      <c r="H39" s="15">
        <v>97060</v>
      </c>
      <c r="I39" s="16">
        <v>0.56499999999999995</v>
      </c>
      <c r="J39" s="15">
        <v>120588</v>
      </c>
      <c r="K39" s="17">
        <v>0.70399999999999996</v>
      </c>
      <c r="L39" s="15">
        <v>23528</v>
      </c>
      <c r="M39" s="26">
        <v>0.13900000000000001</v>
      </c>
      <c r="N39" s="40" t="s">
        <v>319</v>
      </c>
    </row>
    <row r="40" spans="1:14" ht="24" x14ac:dyDescent="0.25">
      <c r="A40" s="50">
        <v>21</v>
      </c>
      <c r="B40" s="51" t="s">
        <v>13</v>
      </c>
      <c r="C40" s="51">
        <v>24</v>
      </c>
      <c r="D40" s="14">
        <v>265930.40000000002</v>
      </c>
      <c r="E40" s="15">
        <v>139462</v>
      </c>
      <c r="F40" s="15">
        <v>162957</v>
      </c>
      <c r="G40" s="16">
        <v>2.63E-2</v>
      </c>
      <c r="H40" s="15">
        <v>82547</v>
      </c>
      <c r="I40" s="16">
        <v>0.59499999999999997</v>
      </c>
      <c r="J40" s="15">
        <v>111443</v>
      </c>
      <c r="K40" s="17">
        <v>0.68400000000000005</v>
      </c>
      <c r="L40" s="15">
        <v>28896</v>
      </c>
      <c r="M40" s="26">
        <v>8.8999999999999996E-2</v>
      </c>
      <c r="N40" s="40" t="s">
        <v>319</v>
      </c>
    </row>
    <row r="41" spans="1:14" x14ac:dyDescent="0.25">
      <c r="A41" s="50">
        <v>21</v>
      </c>
      <c r="B41" s="51" t="s">
        <v>13</v>
      </c>
      <c r="C41" s="51">
        <v>25</v>
      </c>
      <c r="D41" s="14">
        <v>71060.2</v>
      </c>
      <c r="E41" s="15">
        <v>153317</v>
      </c>
      <c r="F41" s="15">
        <v>168488</v>
      </c>
      <c r="G41" s="16">
        <v>1.5900000000000001E-2</v>
      </c>
      <c r="H41" s="15">
        <v>89910</v>
      </c>
      <c r="I41" s="16">
        <v>0.59799999999999998</v>
      </c>
      <c r="J41" s="15">
        <v>110607</v>
      </c>
      <c r="K41" s="17">
        <v>0.65600000000000003</v>
      </c>
      <c r="L41" s="15">
        <v>20697</v>
      </c>
      <c r="M41" s="26">
        <v>5.8000000000000003E-2</v>
      </c>
      <c r="N41" s="37" t="s">
        <v>314</v>
      </c>
    </row>
    <row r="42" spans="1:14" ht="24" x14ac:dyDescent="0.25">
      <c r="A42" s="50">
        <v>21</v>
      </c>
      <c r="B42" s="51" t="s">
        <v>13</v>
      </c>
      <c r="C42" s="51">
        <v>26</v>
      </c>
      <c r="D42" s="14">
        <v>239696.6</v>
      </c>
      <c r="E42" s="15">
        <v>140909</v>
      </c>
      <c r="F42" s="15">
        <v>161048</v>
      </c>
      <c r="G42" s="16">
        <v>2.2499999999999999E-2</v>
      </c>
      <c r="H42" s="15">
        <v>95920</v>
      </c>
      <c r="I42" s="16">
        <v>0.68400000000000005</v>
      </c>
      <c r="J42" s="15">
        <v>128192</v>
      </c>
      <c r="K42" s="17">
        <v>0.79600000000000004</v>
      </c>
      <c r="L42" s="15">
        <v>32272</v>
      </c>
      <c r="M42" s="26">
        <v>0.112</v>
      </c>
      <c r="N42" s="40" t="s">
        <v>319</v>
      </c>
    </row>
  </sheetData>
  <autoFilter ref="A16:N42">
    <sortState ref="A17:N42">
      <sortCondition ref="C16:C42"/>
    </sortState>
  </autoFilter>
  <mergeCells count="5">
    <mergeCell ref="A5:F5"/>
    <mergeCell ref="A6:I14"/>
    <mergeCell ref="D1:I1"/>
    <mergeCell ref="D2:I2"/>
    <mergeCell ref="D3:I3"/>
  </mergeCells>
  <printOptions horizontalCentered="1"/>
  <pageMargins left="0.31496062992125984" right="0.31496062992125984" top="2.2834645669291338" bottom="0.78740157480314965" header="0.31496062992125984" footer="0.31496062992125984"/>
  <pageSetup paperSize="23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view="pageBreakPreview" zoomScale="60" zoomScaleNormal="100" workbookViewId="0">
      <selection activeCell="R32" sqref="R32"/>
    </sheetView>
  </sheetViews>
  <sheetFormatPr baseColWidth="10" defaultRowHeight="15" x14ac:dyDescent="0.25"/>
  <cols>
    <col min="2" max="2" width="17.42578125" customWidth="1"/>
    <col min="4" max="4" width="13.85546875" customWidth="1"/>
    <col min="11" max="11" width="12.85546875" customWidth="1"/>
    <col min="12" max="12" width="15.140625" style="3" customWidth="1"/>
    <col min="14" max="14" width="11.42578125" style="1"/>
  </cols>
  <sheetData>
    <row r="1" spans="1:14" ht="65.25" customHeight="1" x14ac:dyDescent="0.25">
      <c r="A1" s="4"/>
      <c r="B1" s="4"/>
      <c r="C1" s="4"/>
      <c r="D1" s="48" t="s">
        <v>297</v>
      </c>
      <c r="E1" s="48"/>
      <c r="F1" s="48"/>
      <c r="G1" s="48"/>
      <c r="H1" s="48"/>
      <c r="I1" s="48"/>
      <c r="J1" s="48"/>
      <c r="K1" s="4"/>
      <c r="L1" s="4"/>
      <c r="M1" s="4"/>
      <c r="N1" s="41"/>
    </row>
    <row r="2" spans="1:14" ht="15.75" x14ac:dyDescent="0.25">
      <c r="D2" s="49" t="s">
        <v>298</v>
      </c>
      <c r="E2" s="49"/>
      <c r="F2" s="49"/>
      <c r="G2" s="49"/>
      <c r="H2" s="49"/>
      <c r="I2" s="49"/>
      <c r="J2" s="49"/>
      <c r="K2" s="2"/>
      <c r="L2"/>
      <c r="M2" s="2"/>
    </row>
    <row r="3" spans="1:14" ht="15.75" customHeight="1" x14ac:dyDescent="0.25">
      <c r="D3" s="49" t="s">
        <v>304</v>
      </c>
      <c r="E3" s="49"/>
      <c r="F3" s="49"/>
      <c r="G3" s="49"/>
      <c r="H3" s="49"/>
      <c r="I3" s="49"/>
      <c r="J3" s="49"/>
      <c r="K3" s="2"/>
      <c r="L3"/>
      <c r="M3" s="2"/>
    </row>
    <row r="4" spans="1:14" ht="15.75" customHeight="1" x14ac:dyDescent="0.25">
      <c r="E4" s="5"/>
      <c r="F4" s="5"/>
      <c r="G4" s="5"/>
      <c r="H4" s="5"/>
      <c r="I4" s="5"/>
      <c r="J4" s="5"/>
      <c r="K4" s="2"/>
      <c r="L4"/>
      <c r="M4" s="2"/>
    </row>
    <row r="5" spans="1:14" s="1" customFormat="1" ht="30.75" customHeight="1" thickBot="1" x14ac:dyDescent="0.35">
      <c r="A5" s="46" t="s">
        <v>311</v>
      </c>
      <c r="B5" s="46"/>
      <c r="C5" s="46"/>
      <c r="D5" s="46"/>
      <c r="E5" s="46"/>
      <c r="F5" s="46"/>
      <c r="G5" s="6"/>
      <c r="H5" s="6"/>
      <c r="I5" s="6"/>
    </row>
    <row r="6" spans="1:14" ht="15" customHeight="1" thickTop="1" x14ac:dyDescent="0.25">
      <c r="A6" s="47" t="s">
        <v>316</v>
      </c>
      <c r="B6" s="47"/>
      <c r="C6" s="47"/>
      <c r="D6" s="47"/>
      <c r="E6" s="47"/>
      <c r="F6" s="47"/>
      <c r="G6" s="47"/>
      <c r="H6" s="47"/>
      <c r="I6" s="47"/>
      <c r="K6" s="31"/>
      <c r="L6" s="30" t="s">
        <v>301</v>
      </c>
      <c r="M6" s="35" t="s">
        <v>302</v>
      </c>
    </row>
    <row r="7" spans="1:14" x14ac:dyDescent="0.25">
      <c r="A7" s="47"/>
      <c r="B7" s="47"/>
      <c r="C7" s="47"/>
      <c r="D7" s="47"/>
      <c r="E7" s="47"/>
      <c r="F7" s="47"/>
      <c r="G7" s="47"/>
      <c r="H7" s="47"/>
      <c r="I7" s="47"/>
      <c r="K7" s="32" t="s">
        <v>307</v>
      </c>
      <c r="L7" s="7">
        <v>15</v>
      </c>
      <c r="M7" s="8"/>
    </row>
    <row r="8" spans="1:14" x14ac:dyDescent="0.25">
      <c r="A8" s="47"/>
      <c r="B8" s="47"/>
      <c r="C8" s="47"/>
      <c r="D8" s="47"/>
      <c r="E8" s="47"/>
      <c r="F8" s="47"/>
      <c r="G8" s="47"/>
      <c r="H8" s="47"/>
      <c r="I8" s="47"/>
      <c r="K8" s="33" t="s">
        <v>292</v>
      </c>
      <c r="L8" s="7">
        <f>COUNTIF(N16:N313,"A")</f>
        <v>5</v>
      </c>
      <c r="M8" s="9">
        <f>L8/$L$7</f>
        <v>0.33333333333333331</v>
      </c>
    </row>
    <row r="9" spans="1:14" x14ac:dyDescent="0.25">
      <c r="A9" s="47"/>
      <c r="B9" s="47"/>
      <c r="C9" s="47"/>
      <c r="D9" s="47"/>
      <c r="E9" s="47"/>
      <c r="F9" s="47"/>
      <c r="G9" s="47"/>
      <c r="H9" s="47"/>
      <c r="I9" s="47"/>
      <c r="K9" s="33" t="s">
        <v>293</v>
      </c>
      <c r="L9" s="7">
        <f>COUNTIF(N16:N313,"B")</f>
        <v>0</v>
      </c>
      <c r="M9" s="9">
        <f>L9/$L$7</f>
        <v>0</v>
      </c>
    </row>
    <row r="10" spans="1:14" ht="29.25" customHeight="1" x14ac:dyDescent="0.25">
      <c r="A10" s="47"/>
      <c r="B10" s="47"/>
      <c r="C10" s="47"/>
      <c r="D10" s="47"/>
      <c r="E10" s="47"/>
      <c r="F10" s="47"/>
      <c r="G10" s="47"/>
      <c r="H10" s="47"/>
      <c r="I10" s="47"/>
      <c r="K10" s="39" t="s">
        <v>318</v>
      </c>
      <c r="L10" s="7">
        <f>COUNTIF(N16:N313,"Y")</f>
        <v>4</v>
      </c>
      <c r="M10" s="9">
        <f>L10/$L$7</f>
        <v>0.26666666666666666</v>
      </c>
    </row>
    <row r="11" spans="1:14" ht="24.75" thickBot="1" x14ac:dyDescent="0.3">
      <c r="A11" s="47"/>
      <c r="B11" s="47"/>
      <c r="C11" s="47"/>
      <c r="D11" s="47"/>
      <c r="E11" s="47"/>
      <c r="F11" s="47"/>
      <c r="G11" s="47"/>
      <c r="H11" s="47"/>
      <c r="I11" s="47"/>
      <c r="J11" s="2"/>
      <c r="K11" s="34" t="s">
        <v>308</v>
      </c>
      <c r="L11" s="10">
        <f>SUM(L8:L10)</f>
        <v>9</v>
      </c>
      <c r="M11" s="11">
        <f>L11/$L$7</f>
        <v>0.6</v>
      </c>
    </row>
    <row r="12" spans="1:14" ht="15.75" thickTop="1" x14ac:dyDescent="0.25">
      <c r="A12" s="47"/>
      <c r="B12" s="47"/>
      <c r="C12" s="47"/>
      <c r="D12" s="47"/>
      <c r="E12" s="47"/>
      <c r="F12" s="47"/>
      <c r="G12" s="47"/>
      <c r="H12" s="47"/>
      <c r="I12" s="47"/>
      <c r="J12" s="2"/>
      <c r="L12" s="2"/>
    </row>
    <row r="13" spans="1:14" ht="27.75" customHeight="1" x14ac:dyDescent="0.25">
      <c r="A13" s="47"/>
      <c r="B13" s="47"/>
      <c r="C13" s="47"/>
      <c r="D13" s="47"/>
      <c r="E13" s="47"/>
      <c r="F13" s="47"/>
      <c r="G13" s="47"/>
      <c r="H13" s="47"/>
      <c r="I13" s="47"/>
      <c r="J13" s="2"/>
      <c r="L13" s="2"/>
    </row>
    <row r="14" spans="1:14" ht="15.75" thickBot="1" x14ac:dyDescent="0.3">
      <c r="F14" s="2"/>
      <c r="H14" s="2"/>
      <c r="J14" s="2"/>
      <c r="L14" s="2"/>
    </row>
    <row r="15" spans="1:14" s="12" customFormat="1" ht="27" thickTop="1" thickBot="1" x14ac:dyDescent="0.25">
      <c r="A15" s="21" t="s">
        <v>289</v>
      </c>
      <c r="B15" s="22" t="s">
        <v>310</v>
      </c>
      <c r="C15" s="22" t="s">
        <v>295</v>
      </c>
      <c r="D15" s="22" t="s">
        <v>1</v>
      </c>
      <c r="E15" s="22" t="s">
        <v>2</v>
      </c>
      <c r="F15" s="22" t="s">
        <v>3</v>
      </c>
      <c r="G15" s="22" t="s">
        <v>4</v>
      </c>
      <c r="H15" s="22" t="s">
        <v>5</v>
      </c>
      <c r="I15" s="22" t="s">
        <v>6</v>
      </c>
      <c r="J15" s="22" t="s">
        <v>7</v>
      </c>
      <c r="K15" s="22" t="s">
        <v>8</v>
      </c>
      <c r="L15" s="22" t="s">
        <v>9</v>
      </c>
      <c r="M15" s="22" t="s">
        <v>10</v>
      </c>
      <c r="N15" s="23" t="s">
        <v>291</v>
      </c>
    </row>
    <row r="16" spans="1:14" ht="24.75" thickTop="1" x14ac:dyDescent="0.25">
      <c r="A16" s="52">
        <v>21</v>
      </c>
      <c r="B16" s="53" t="s">
        <v>13</v>
      </c>
      <c r="C16" s="53">
        <v>1</v>
      </c>
      <c r="D16" s="14">
        <v>291054.7</v>
      </c>
      <c r="E16" s="15">
        <v>257847</v>
      </c>
      <c r="F16" s="15">
        <v>279935</v>
      </c>
      <c r="G16" s="16">
        <v>1.38E-2</v>
      </c>
      <c r="H16" s="15">
        <v>169330</v>
      </c>
      <c r="I16" s="16">
        <v>0.66100000000000003</v>
      </c>
      <c r="J16" s="15">
        <v>208297</v>
      </c>
      <c r="K16" s="16">
        <v>0.74399999999999999</v>
      </c>
      <c r="L16" s="15">
        <v>38967</v>
      </c>
      <c r="M16" s="17">
        <v>8.3000000000000004E-2</v>
      </c>
      <c r="N16" s="40" t="s">
        <v>319</v>
      </c>
    </row>
    <row r="17" spans="1:14" x14ac:dyDescent="0.25">
      <c r="A17" s="52">
        <v>21</v>
      </c>
      <c r="B17" s="53" t="s">
        <v>13</v>
      </c>
      <c r="C17" s="53">
        <v>2</v>
      </c>
      <c r="D17" s="14">
        <v>361697.7</v>
      </c>
      <c r="E17" s="15">
        <v>254844</v>
      </c>
      <c r="F17" s="15">
        <v>281834</v>
      </c>
      <c r="G17" s="16">
        <v>1.6899999999999998E-2</v>
      </c>
      <c r="H17" s="15">
        <v>165334</v>
      </c>
      <c r="I17" s="16">
        <v>0.65300000000000002</v>
      </c>
      <c r="J17" s="15">
        <v>212344</v>
      </c>
      <c r="K17" s="16">
        <v>0.753</v>
      </c>
      <c r="L17" s="15">
        <v>47010</v>
      </c>
      <c r="M17" s="17">
        <v>0.10100000000000001</v>
      </c>
      <c r="N17" s="42" t="s">
        <v>314</v>
      </c>
    </row>
    <row r="18" spans="1:14" ht="24" x14ac:dyDescent="0.25">
      <c r="A18" s="52">
        <v>21</v>
      </c>
      <c r="B18" s="53" t="s">
        <v>13</v>
      </c>
      <c r="C18" s="53">
        <v>3</v>
      </c>
      <c r="D18" s="14">
        <v>182169.5</v>
      </c>
      <c r="E18" s="15">
        <v>260119</v>
      </c>
      <c r="F18" s="15">
        <v>286126</v>
      </c>
      <c r="G18" s="16">
        <v>1.6E-2</v>
      </c>
      <c r="H18" s="15">
        <v>161509</v>
      </c>
      <c r="I18" s="16">
        <v>0.63</v>
      </c>
      <c r="J18" s="15">
        <v>201816</v>
      </c>
      <c r="K18" s="16">
        <v>0.70499999999999996</v>
      </c>
      <c r="L18" s="15">
        <v>40307</v>
      </c>
      <c r="M18" s="17">
        <v>7.4999999999999997E-2</v>
      </c>
      <c r="N18" s="40" t="s">
        <v>319</v>
      </c>
    </row>
    <row r="19" spans="1:14" x14ac:dyDescent="0.25">
      <c r="A19" s="52">
        <v>21</v>
      </c>
      <c r="B19" s="53" t="s">
        <v>13</v>
      </c>
      <c r="C19" s="53">
        <v>4</v>
      </c>
      <c r="D19" s="14">
        <v>429866.3</v>
      </c>
      <c r="E19" s="15">
        <v>235813</v>
      </c>
      <c r="F19" s="15">
        <v>270988</v>
      </c>
      <c r="G19" s="16">
        <v>2.3400000000000001E-2</v>
      </c>
      <c r="H19" s="15">
        <v>153586</v>
      </c>
      <c r="I19" s="16">
        <v>0.65300000000000002</v>
      </c>
      <c r="J19" s="15">
        <v>206192</v>
      </c>
      <c r="K19" s="16">
        <v>0.76100000000000001</v>
      </c>
      <c r="L19" s="15">
        <v>52606</v>
      </c>
      <c r="M19" s="17">
        <v>0.107</v>
      </c>
      <c r="N19" s="42" t="s">
        <v>314</v>
      </c>
    </row>
    <row r="20" spans="1:14" x14ac:dyDescent="0.25">
      <c r="A20" s="52">
        <v>21</v>
      </c>
      <c r="B20" s="53" t="s">
        <v>13</v>
      </c>
      <c r="C20" s="53">
        <v>5</v>
      </c>
      <c r="D20" s="14">
        <v>112161.4</v>
      </c>
      <c r="E20" s="15">
        <v>263288</v>
      </c>
      <c r="F20" s="15">
        <v>295720</v>
      </c>
      <c r="G20" s="16">
        <v>1.95E-2</v>
      </c>
      <c r="H20" s="15">
        <v>149923</v>
      </c>
      <c r="I20" s="16">
        <v>0.57799999999999996</v>
      </c>
      <c r="J20" s="15">
        <v>189433</v>
      </c>
      <c r="K20" s="19">
        <v>0.64100000000000001</v>
      </c>
      <c r="L20" s="15">
        <v>39510</v>
      </c>
      <c r="M20" s="20">
        <v>6.3E-2</v>
      </c>
      <c r="N20" s="43" t="s">
        <v>292</v>
      </c>
    </row>
    <row r="21" spans="1:14" x14ac:dyDescent="0.25">
      <c r="A21" s="52">
        <v>21</v>
      </c>
      <c r="B21" s="53" t="s">
        <v>13</v>
      </c>
      <c r="C21" s="53">
        <v>6</v>
      </c>
      <c r="D21" s="14">
        <v>15493.9</v>
      </c>
      <c r="E21" s="15">
        <v>261448</v>
      </c>
      <c r="F21" s="15">
        <v>305467</v>
      </c>
      <c r="G21" s="16">
        <v>2.63E-2</v>
      </c>
      <c r="H21" s="15">
        <v>156081</v>
      </c>
      <c r="I21" s="16">
        <v>0.60199999999999998</v>
      </c>
      <c r="J21" s="15">
        <v>184986</v>
      </c>
      <c r="K21" s="19">
        <v>0.60599999999999998</v>
      </c>
      <c r="L21" s="15">
        <v>28905</v>
      </c>
      <c r="M21" s="20">
        <v>3.0000000000000001E-3</v>
      </c>
      <c r="N21" s="43" t="s">
        <v>292</v>
      </c>
    </row>
    <row r="22" spans="1:14" ht="24" x14ac:dyDescent="0.25">
      <c r="A22" s="52">
        <v>21</v>
      </c>
      <c r="B22" s="53" t="s">
        <v>13</v>
      </c>
      <c r="C22" s="53">
        <v>7</v>
      </c>
      <c r="D22" s="14">
        <v>144931.70000000001</v>
      </c>
      <c r="E22" s="15">
        <v>243332</v>
      </c>
      <c r="F22" s="15">
        <v>289617</v>
      </c>
      <c r="G22" s="16">
        <v>2.9399999999999999E-2</v>
      </c>
      <c r="H22" s="15">
        <v>142601</v>
      </c>
      <c r="I22" s="16">
        <v>0.58799999999999997</v>
      </c>
      <c r="J22" s="15">
        <v>197390</v>
      </c>
      <c r="K22" s="16">
        <v>0.68200000000000005</v>
      </c>
      <c r="L22" s="15">
        <v>54789</v>
      </c>
      <c r="M22" s="17">
        <v>9.4E-2</v>
      </c>
      <c r="N22" s="40" t="s">
        <v>319</v>
      </c>
    </row>
    <row r="23" spans="1:14" x14ac:dyDescent="0.25">
      <c r="A23" s="52">
        <v>21</v>
      </c>
      <c r="B23" s="53" t="s">
        <v>13</v>
      </c>
      <c r="C23" s="53">
        <v>8</v>
      </c>
      <c r="D23" s="14">
        <v>419676</v>
      </c>
      <c r="E23" s="15">
        <v>246565</v>
      </c>
      <c r="F23" s="15">
        <v>272123</v>
      </c>
      <c r="G23" s="16">
        <v>1.66E-2</v>
      </c>
      <c r="H23" s="15">
        <v>154335</v>
      </c>
      <c r="I23" s="16">
        <v>0.63200000000000001</v>
      </c>
      <c r="J23" s="15">
        <v>198691</v>
      </c>
      <c r="K23" s="16">
        <v>0.73</v>
      </c>
      <c r="L23" s="15">
        <v>44356</v>
      </c>
      <c r="M23" s="17">
        <v>9.8000000000000004E-2</v>
      </c>
      <c r="N23" s="42" t="s">
        <v>314</v>
      </c>
    </row>
    <row r="24" spans="1:14" x14ac:dyDescent="0.25">
      <c r="A24" s="52">
        <v>21</v>
      </c>
      <c r="B24" s="53" t="s">
        <v>13</v>
      </c>
      <c r="C24" s="53">
        <v>9</v>
      </c>
      <c r="D24" s="14">
        <v>6928.5</v>
      </c>
      <c r="E24" s="15">
        <v>313445</v>
      </c>
      <c r="F24" s="15">
        <v>330112</v>
      </c>
      <c r="G24" s="16">
        <v>8.6999999999999994E-3</v>
      </c>
      <c r="H24" s="15">
        <v>196012</v>
      </c>
      <c r="I24" s="16">
        <v>0.63200000000000001</v>
      </c>
      <c r="J24" s="15">
        <v>203280</v>
      </c>
      <c r="K24" s="19">
        <v>0.61599999999999999</v>
      </c>
      <c r="L24" s="15">
        <v>7268</v>
      </c>
      <c r="M24" s="20">
        <v>-1.6E-2</v>
      </c>
      <c r="N24" s="43" t="s">
        <v>292</v>
      </c>
    </row>
    <row r="25" spans="1:14" ht="24" x14ac:dyDescent="0.25">
      <c r="A25" s="52">
        <v>21</v>
      </c>
      <c r="B25" s="53" t="s">
        <v>13</v>
      </c>
      <c r="C25" s="53">
        <v>10</v>
      </c>
      <c r="D25" s="14">
        <v>28328.400000000001</v>
      </c>
      <c r="E25" s="15">
        <v>241677</v>
      </c>
      <c r="F25" s="15">
        <v>328497</v>
      </c>
      <c r="G25" s="16">
        <v>5.2499999999999998E-2</v>
      </c>
      <c r="H25" s="15">
        <v>144318</v>
      </c>
      <c r="I25" s="16">
        <v>0.60099999999999998</v>
      </c>
      <c r="J25" s="15">
        <v>219697</v>
      </c>
      <c r="K25" s="16">
        <v>0.66900000000000004</v>
      </c>
      <c r="L25" s="15">
        <v>75379</v>
      </c>
      <c r="M25" s="17">
        <v>6.8000000000000005E-2</v>
      </c>
      <c r="N25" s="40" t="s">
        <v>319</v>
      </c>
    </row>
    <row r="26" spans="1:14" x14ac:dyDescent="0.25">
      <c r="A26" s="52">
        <v>21</v>
      </c>
      <c r="B26" s="53" t="s">
        <v>13</v>
      </c>
      <c r="C26" s="53">
        <v>11</v>
      </c>
      <c r="D26" s="14">
        <v>27810.5</v>
      </c>
      <c r="E26" s="15">
        <v>209666</v>
      </c>
      <c r="F26" s="15">
        <v>307513</v>
      </c>
      <c r="G26" s="16">
        <v>6.59E-2</v>
      </c>
      <c r="H26" s="15">
        <v>122632</v>
      </c>
      <c r="I26" s="16">
        <v>0.58499999999999996</v>
      </c>
      <c r="J26" s="15">
        <v>184904</v>
      </c>
      <c r="K26" s="19">
        <v>0.60099999999999998</v>
      </c>
      <c r="L26" s="15">
        <v>62272</v>
      </c>
      <c r="M26" s="20">
        <v>1.6E-2</v>
      </c>
      <c r="N26" s="43" t="s">
        <v>292</v>
      </c>
    </row>
    <row r="27" spans="1:14" x14ac:dyDescent="0.25">
      <c r="A27" s="52">
        <v>21</v>
      </c>
      <c r="B27" s="53" t="s">
        <v>13</v>
      </c>
      <c r="C27" s="53">
        <v>12</v>
      </c>
      <c r="D27" s="14">
        <v>4367.7</v>
      </c>
      <c r="E27" s="15">
        <v>341476</v>
      </c>
      <c r="F27" s="15">
        <v>336747</v>
      </c>
      <c r="G27" s="16">
        <v>-2.3E-3</v>
      </c>
      <c r="H27" s="15">
        <v>221495</v>
      </c>
      <c r="I27" s="16">
        <v>0.65600000000000003</v>
      </c>
      <c r="J27" s="15">
        <v>216062</v>
      </c>
      <c r="K27" s="19">
        <v>0.64200000000000002</v>
      </c>
      <c r="L27" s="15">
        <v>-5433</v>
      </c>
      <c r="M27" s="20">
        <v>-1.4E-2</v>
      </c>
      <c r="N27" s="43" t="s">
        <v>292</v>
      </c>
    </row>
    <row r="28" spans="1:14" x14ac:dyDescent="0.25">
      <c r="A28" s="52">
        <v>21</v>
      </c>
      <c r="B28" s="53" t="s">
        <v>13</v>
      </c>
      <c r="C28" s="53">
        <v>13</v>
      </c>
      <c r="D28" s="14">
        <v>289162</v>
      </c>
      <c r="E28" s="15">
        <v>296332</v>
      </c>
      <c r="F28" s="15">
        <v>310833</v>
      </c>
      <c r="G28" s="16">
        <v>8.0000000000000002E-3</v>
      </c>
      <c r="H28" s="15">
        <v>159816</v>
      </c>
      <c r="I28" s="16">
        <v>0.54200000000000004</v>
      </c>
      <c r="J28" s="15">
        <v>204211</v>
      </c>
      <c r="K28" s="16">
        <v>0.65700000000000003</v>
      </c>
      <c r="L28" s="15">
        <v>44395</v>
      </c>
      <c r="M28" s="17">
        <v>0.115</v>
      </c>
      <c r="N28" s="42" t="s">
        <v>314</v>
      </c>
    </row>
    <row r="29" spans="1:14" ht="24" x14ac:dyDescent="0.25">
      <c r="A29" s="52">
        <v>21</v>
      </c>
      <c r="B29" s="53" t="s">
        <v>13</v>
      </c>
      <c r="C29" s="53">
        <v>14</v>
      </c>
      <c r="D29" s="14">
        <v>914621.7</v>
      </c>
      <c r="E29" s="15">
        <v>297581</v>
      </c>
      <c r="F29" s="15">
        <v>307143</v>
      </c>
      <c r="G29" s="16">
        <v>5.3E-3</v>
      </c>
      <c r="H29" s="15">
        <v>170052</v>
      </c>
      <c r="I29" s="16">
        <v>0.57599999999999996</v>
      </c>
      <c r="J29" s="15">
        <v>218266</v>
      </c>
      <c r="K29" s="16">
        <v>0.71099999999999997</v>
      </c>
      <c r="L29" s="15">
        <v>48214</v>
      </c>
      <c r="M29" s="17">
        <v>0.13500000000000001</v>
      </c>
      <c r="N29" s="40" t="s">
        <v>319</v>
      </c>
    </row>
    <row r="30" spans="1:14" ht="24" x14ac:dyDescent="0.25">
      <c r="A30" s="52">
        <v>21</v>
      </c>
      <c r="B30" s="53" t="s">
        <v>13</v>
      </c>
      <c r="C30" s="53">
        <v>15</v>
      </c>
      <c r="D30" s="14">
        <v>209842.8</v>
      </c>
      <c r="E30" s="15">
        <v>261946</v>
      </c>
      <c r="F30" s="15">
        <v>297925</v>
      </c>
      <c r="G30" s="16">
        <v>2.1700000000000001E-2</v>
      </c>
      <c r="H30" s="15">
        <v>153142</v>
      </c>
      <c r="I30" s="16">
        <v>0.59299999999999997</v>
      </c>
      <c r="J30" s="15">
        <v>197744</v>
      </c>
      <c r="K30" s="16">
        <v>0.66400000000000003</v>
      </c>
      <c r="L30" s="15">
        <v>44602</v>
      </c>
      <c r="M30" s="17">
        <v>7.0000000000000007E-2</v>
      </c>
      <c r="N30" s="40" t="s">
        <v>319</v>
      </c>
    </row>
  </sheetData>
  <autoFilter ref="A15:N30">
    <sortState ref="A16:N30">
      <sortCondition ref="C15:C30"/>
    </sortState>
  </autoFilter>
  <mergeCells count="5">
    <mergeCell ref="A5:F5"/>
    <mergeCell ref="A6:I13"/>
    <mergeCell ref="D1:J1"/>
    <mergeCell ref="D2:J2"/>
    <mergeCell ref="D3:J3"/>
  </mergeCells>
  <printOptions horizontalCentered="1"/>
  <pageMargins left="0.31496062992125984" right="0.31496062992125984" top="2.2834645669291338" bottom="0.78740157480314965" header="0.31496062992125984" footer="0.31496062992125984"/>
  <pageSetup paperSize="239" scale="5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0"/>
  <sheetViews>
    <sheetView tabSelected="1" view="pageBreakPreview" zoomScale="60" zoomScaleNormal="100" workbookViewId="0">
      <selection activeCell="A14" sqref="A14:A230"/>
    </sheetView>
  </sheetViews>
  <sheetFormatPr baseColWidth="10" defaultRowHeight="15" x14ac:dyDescent="0.25"/>
  <cols>
    <col min="4" max="4" width="13.85546875" customWidth="1"/>
    <col min="6" max="6" width="11.42578125" style="2"/>
    <col min="8" max="8" width="11.42578125" style="2"/>
    <col min="10" max="10" width="11.42578125" style="2"/>
    <col min="12" max="12" width="15.140625" style="2" customWidth="1"/>
    <col min="14" max="14" width="13.85546875" customWidth="1"/>
  </cols>
  <sheetData>
    <row r="1" spans="1:14" ht="65.25" customHeight="1" x14ac:dyDescent="0.25">
      <c r="A1" s="4"/>
      <c r="B1" s="4"/>
      <c r="C1" s="4"/>
      <c r="D1" s="48" t="s">
        <v>297</v>
      </c>
      <c r="E1" s="48"/>
      <c r="F1" s="48"/>
      <c r="G1" s="48"/>
      <c r="H1" s="48"/>
      <c r="I1" s="48"/>
      <c r="J1" s="4"/>
      <c r="K1" s="4"/>
      <c r="L1" s="4"/>
      <c r="M1" s="4"/>
      <c r="N1" s="4"/>
    </row>
    <row r="2" spans="1:14" ht="15.75" x14ac:dyDescent="0.25">
      <c r="D2" s="49" t="s">
        <v>298</v>
      </c>
      <c r="E2" s="49"/>
      <c r="F2" s="49"/>
      <c r="G2" s="49"/>
      <c r="H2" s="49"/>
      <c r="I2" s="49"/>
    </row>
    <row r="3" spans="1:14" ht="15.75" customHeight="1" x14ac:dyDescent="0.25">
      <c r="D3" s="49" t="s">
        <v>296</v>
      </c>
      <c r="E3" s="49"/>
      <c r="F3" s="49"/>
      <c r="G3" s="49"/>
      <c r="H3" s="49"/>
      <c r="I3" s="49"/>
    </row>
    <row r="4" spans="1:14" ht="15.75" customHeight="1" x14ac:dyDescent="0.25">
      <c r="D4" s="5"/>
      <c r="E4" s="5"/>
      <c r="F4" s="5"/>
      <c r="G4" s="5"/>
      <c r="H4" s="5"/>
      <c r="I4" s="5"/>
    </row>
    <row r="5" spans="1:14" ht="24" customHeight="1" thickBot="1" x14ac:dyDescent="0.35">
      <c r="A5" s="46" t="s">
        <v>311</v>
      </c>
      <c r="B5" s="46"/>
      <c r="C5" s="46"/>
      <c r="D5" s="46"/>
      <c r="E5" s="46"/>
      <c r="F5" s="46"/>
      <c r="G5" s="6"/>
      <c r="H5" s="6"/>
      <c r="I5" s="6"/>
      <c r="J5" s="6"/>
      <c r="K5" s="1"/>
      <c r="L5" s="1"/>
      <c r="M5" s="1"/>
      <c r="N5" s="1"/>
    </row>
    <row r="6" spans="1:14" ht="40.5" customHeight="1" thickTop="1" x14ac:dyDescent="0.25">
      <c r="A6" s="47" t="s">
        <v>317</v>
      </c>
      <c r="B6" s="47"/>
      <c r="C6" s="47"/>
      <c r="D6" s="47"/>
      <c r="E6" s="47"/>
      <c r="F6" s="47"/>
      <c r="G6" s="47"/>
      <c r="H6" s="47"/>
      <c r="I6" s="47"/>
      <c r="J6" s="47"/>
      <c r="L6" s="31"/>
      <c r="M6" s="30" t="s">
        <v>301</v>
      </c>
      <c r="N6" s="35" t="s">
        <v>302</v>
      </c>
    </row>
    <row r="7" spans="1:14" ht="29.25" customHeight="1" x14ac:dyDescent="0.25">
      <c r="A7" s="47"/>
      <c r="B7" s="47"/>
      <c r="C7" s="47"/>
      <c r="D7" s="47"/>
      <c r="E7" s="47"/>
      <c r="F7" s="47"/>
      <c r="G7" s="47"/>
      <c r="H7" s="47"/>
      <c r="I7" s="47"/>
      <c r="J7" s="47"/>
      <c r="L7" s="32" t="s">
        <v>300</v>
      </c>
      <c r="M7" s="7">
        <v>217</v>
      </c>
      <c r="N7" s="8"/>
    </row>
    <row r="8" spans="1:14" ht="19.5" customHeight="1" x14ac:dyDescent="0.25">
      <c r="A8" s="47"/>
      <c r="B8" s="47"/>
      <c r="C8" s="47"/>
      <c r="D8" s="47"/>
      <c r="E8" s="47"/>
      <c r="F8" s="47"/>
      <c r="G8" s="47"/>
      <c r="H8" s="47"/>
      <c r="I8" s="47"/>
      <c r="J8" s="47"/>
      <c r="L8" s="33" t="s">
        <v>292</v>
      </c>
      <c r="M8" s="7">
        <f>COUNTIF(N14:N230,"A")</f>
        <v>43</v>
      </c>
      <c r="N8" s="9">
        <f>M8/$M$7</f>
        <v>0.19815668202764977</v>
      </c>
    </row>
    <row r="9" spans="1:14" ht="17.25" customHeight="1" x14ac:dyDescent="0.25">
      <c r="A9" s="47"/>
      <c r="B9" s="47"/>
      <c r="C9" s="47"/>
      <c r="D9" s="47"/>
      <c r="E9" s="47"/>
      <c r="F9" s="47"/>
      <c r="G9" s="47"/>
      <c r="H9" s="47"/>
      <c r="I9" s="47"/>
      <c r="J9" s="47"/>
      <c r="L9" s="33" t="s">
        <v>293</v>
      </c>
      <c r="M9" s="7">
        <f>COUNTIF(N14:N230,"B")</f>
        <v>27</v>
      </c>
      <c r="N9" s="9">
        <f>M9/$M$7</f>
        <v>0.12442396313364056</v>
      </c>
    </row>
    <row r="10" spans="1:14" ht="29.25" customHeight="1" x14ac:dyDescent="0.25">
      <c r="A10" s="47"/>
      <c r="B10" s="47"/>
      <c r="C10" s="47"/>
      <c r="D10" s="47"/>
      <c r="E10" s="47"/>
      <c r="F10" s="47"/>
      <c r="G10" s="47"/>
      <c r="H10" s="47"/>
      <c r="I10" s="47"/>
      <c r="J10" s="47"/>
      <c r="L10" s="32" t="s">
        <v>318</v>
      </c>
      <c r="M10" s="7">
        <f>COUNTIF(N14:N230,"Y}")</f>
        <v>0</v>
      </c>
      <c r="N10" s="9">
        <f>M10/$M$7</f>
        <v>0</v>
      </c>
    </row>
    <row r="11" spans="1:14" ht="34.5" customHeight="1" thickBot="1" x14ac:dyDescent="0.3">
      <c r="A11" s="47"/>
      <c r="B11" s="47"/>
      <c r="C11" s="47"/>
      <c r="D11" s="47"/>
      <c r="E11" s="47"/>
      <c r="F11" s="47"/>
      <c r="G11" s="47"/>
      <c r="H11" s="47"/>
      <c r="I11" s="47"/>
      <c r="J11" s="47"/>
      <c r="L11" s="34" t="s">
        <v>299</v>
      </c>
      <c r="M11" s="10">
        <f>SUM(M8:M10)</f>
        <v>70</v>
      </c>
      <c r="N11" s="11">
        <f>M11/$M$7</f>
        <v>0.32258064516129031</v>
      </c>
    </row>
    <row r="12" spans="1:14" ht="16.5" thickTop="1" thickBot="1" x14ac:dyDescent="0.3"/>
    <row r="13" spans="1:14" ht="40.5" customHeight="1" thickTop="1" thickBot="1" x14ac:dyDescent="0.3">
      <c r="A13" s="21" t="s">
        <v>289</v>
      </c>
      <c r="B13" s="22" t="s">
        <v>0</v>
      </c>
      <c r="C13" s="22" t="s">
        <v>290</v>
      </c>
      <c r="D13" s="22" t="s">
        <v>1</v>
      </c>
      <c r="E13" s="22" t="s">
        <v>2</v>
      </c>
      <c r="F13" s="22" t="s">
        <v>3</v>
      </c>
      <c r="G13" s="22" t="s">
        <v>4</v>
      </c>
      <c r="H13" s="22" t="s">
        <v>5</v>
      </c>
      <c r="I13" s="22" t="s">
        <v>6</v>
      </c>
      <c r="J13" s="22" t="s">
        <v>7</v>
      </c>
      <c r="K13" s="22" t="s">
        <v>8</v>
      </c>
      <c r="L13" s="22" t="s">
        <v>9</v>
      </c>
      <c r="M13" s="22" t="s">
        <v>10</v>
      </c>
      <c r="N13" s="23" t="s">
        <v>291</v>
      </c>
    </row>
    <row r="14" spans="1:14" ht="15.75" thickTop="1" x14ac:dyDescent="0.25">
      <c r="A14" s="52">
        <v>21</v>
      </c>
      <c r="B14" s="13" t="s">
        <v>13</v>
      </c>
      <c r="C14" s="13" t="s">
        <v>21</v>
      </c>
      <c r="D14" s="14">
        <v>6349.3</v>
      </c>
      <c r="E14" s="28">
        <v>6730</v>
      </c>
      <c r="F14" s="28">
        <v>7541</v>
      </c>
      <c r="G14" s="16">
        <v>1.9099999999999999E-2</v>
      </c>
      <c r="H14" s="28">
        <v>4013</v>
      </c>
      <c r="I14" s="16">
        <v>0.59599999999999997</v>
      </c>
      <c r="J14" s="28" t="s">
        <v>256</v>
      </c>
      <c r="K14" s="19">
        <v>0.45200000000000001</v>
      </c>
      <c r="L14" s="17">
        <v>-603</v>
      </c>
      <c r="M14" s="38">
        <v>-0.14399999999999999</v>
      </c>
      <c r="N14" s="36" t="s">
        <v>314</v>
      </c>
    </row>
    <row r="15" spans="1:14" x14ac:dyDescent="0.25">
      <c r="A15" s="52">
        <v>21</v>
      </c>
      <c r="B15" s="13" t="s">
        <v>13</v>
      </c>
      <c r="C15" s="13" t="s">
        <v>110</v>
      </c>
      <c r="D15" s="14">
        <v>5602.3</v>
      </c>
      <c r="E15" s="28">
        <v>1919</v>
      </c>
      <c r="F15" s="28">
        <v>2092</v>
      </c>
      <c r="G15" s="16">
        <v>1.4500000000000001E-2</v>
      </c>
      <c r="H15" s="28">
        <v>1157</v>
      </c>
      <c r="I15" s="16">
        <v>0.60299999999999998</v>
      </c>
      <c r="J15" s="28">
        <v>1088</v>
      </c>
      <c r="K15" s="19">
        <v>0.52</v>
      </c>
      <c r="L15" s="17">
        <v>-69</v>
      </c>
      <c r="M15" s="38">
        <v>-8.3000000000000004E-2</v>
      </c>
      <c r="N15" s="36" t="s">
        <v>314</v>
      </c>
    </row>
    <row r="16" spans="1:14" x14ac:dyDescent="0.25">
      <c r="A16" s="52">
        <v>21</v>
      </c>
      <c r="B16" s="13" t="s">
        <v>13</v>
      </c>
      <c r="C16" s="13" t="s">
        <v>312</v>
      </c>
      <c r="D16" s="14">
        <v>25234.9</v>
      </c>
      <c r="E16" s="28">
        <v>12551</v>
      </c>
      <c r="F16" s="28">
        <v>13797</v>
      </c>
      <c r="G16" s="16">
        <v>1.5900000000000001E-2</v>
      </c>
      <c r="H16" s="28">
        <v>7064</v>
      </c>
      <c r="I16" s="16">
        <v>0.56299999999999994</v>
      </c>
      <c r="J16" s="28">
        <v>9221</v>
      </c>
      <c r="K16" s="19">
        <v>0.66800000000000004</v>
      </c>
      <c r="L16" s="17">
        <v>2157</v>
      </c>
      <c r="M16" s="17">
        <v>0.106</v>
      </c>
      <c r="N16" s="36" t="s">
        <v>314</v>
      </c>
    </row>
    <row r="17" spans="1:14" x14ac:dyDescent="0.25">
      <c r="A17" s="52">
        <v>21</v>
      </c>
      <c r="B17" s="13" t="s">
        <v>13</v>
      </c>
      <c r="C17" s="13" t="s">
        <v>119</v>
      </c>
      <c r="D17" s="14">
        <v>12842.3</v>
      </c>
      <c r="E17" s="28">
        <v>18049</v>
      </c>
      <c r="F17" s="28">
        <v>23653</v>
      </c>
      <c r="G17" s="16">
        <v>4.6100000000000002E-2</v>
      </c>
      <c r="H17" s="28">
        <v>8965</v>
      </c>
      <c r="I17" s="16">
        <v>0.497</v>
      </c>
      <c r="J17" s="28">
        <v>15913</v>
      </c>
      <c r="K17" s="19">
        <v>0.67300000000000004</v>
      </c>
      <c r="L17" s="17">
        <v>6948</v>
      </c>
      <c r="M17" s="17">
        <v>0.17599999999999999</v>
      </c>
      <c r="N17" s="36" t="s">
        <v>314</v>
      </c>
    </row>
    <row r="18" spans="1:14" x14ac:dyDescent="0.25">
      <c r="A18" s="52">
        <v>21</v>
      </c>
      <c r="B18" s="13" t="s">
        <v>13</v>
      </c>
      <c r="C18" s="13" t="s">
        <v>176</v>
      </c>
      <c r="D18" s="14">
        <v>13264.4</v>
      </c>
      <c r="E18" s="28">
        <v>6763</v>
      </c>
      <c r="F18" s="28">
        <v>6715</v>
      </c>
      <c r="G18" s="16">
        <v>-1.1999999999999999E-3</v>
      </c>
      <c r="H18" s="28">
        <v>3542</v>
      </c>
      <c r="I18" s="16">
        <v>0.52400000000000002</v>
      </c>
      <c r="J18" s="28">
        <v>4897</v>
      </c>
      <c r="K18" s="17">
        <v>0.72899999999999998</v>
      </c>
      <c r="L18" s="17">
        <v>1355</v>
      </c>
      <c r="M18" s="17">
        <v>0.20599999999999999</v>
      </c>
      <c r="N18" s="36" t="s">
        <v>314</v>
      </c>
    </row>
    <row r="19" spans="1:14" x14ac:dyDescent="0.25">
      <c r="A19" s="52">
        <v>21</v>
      </c>
      <c r="B19" s="13" t="s">
        <v>13</v>
      </c>
      <c r="C19" s="13" t="s">
        <v>13</v>
      </c>
      <c r="D19" s="14">
        <v>54659.3</v>
      </c>
      <c r="E19" s="28">
        <v>1126394</v>
      </c>
      <c r="F19" s="28">
        <v>1280473</v>
      </c>
      <c r="G19" s="16">
        <v>2.1600000000000001E-2</v>
      </c>
      <c r="H19" s="28">
        <v>696448</v>
      </c>
      <c r="I19" s="16">
        <v>0.623</v>
      </c>
      <c r="J19" s="28">
        <v>789537</v>
      </c>
      <c r="K19" s="19">
        <v>0.61699999999999999</v>
      </c>
      <c r="L19" s="28">
        <v>93089</v>
      </c>
      <c r="M19" s="38">
        <v>-7.0000000000000001E-3</v>
      </c>
      <c r="N19" s="9" t="s">
        <v>292</v>
      </c>
    </row>
    <row r="20" spans="1:14" ht="14.25" customHeight="1" x14ac:dyDescent="0.25">
      <c r="A20" s="52">
        <v>21</v>
      </c>
      <c r="B20" s="13" t="s">
        <v>13</v>
      </c>
      <c r="C20" s="13" t="s">
        <v>143</v>
      </c>
      <c r="D20" s="14">
        <v>8027.3</v>
      </c>
      <c r="E20" s="28">
        <v>100193</v>
      </c>
      <c r="F20" s="28">
        <v>109573</v>
      </c>
      <c r="G20" s="16">
        <v>1.4999999999999999E-2</v>
      </c>
      <c r="H20" s="28">
        <v>57823</v>
      </c>
      <c r="I20" s="16">
        <v>0.59499999999999997</v>
      </c>
      <c r="J20" s="28">
        <v>65337</v>
      </c>
      <c r="K20" s="19">
        <v>0.59599999999999997</v>
      </c>
      <c r="L20" s="28">
        <v>7514</v>
      </c>
      <c r="M20" s="38">
        <v>1E-3</v>
      </c>
      <c r="N20" s="9" t="s">
        <v>292</v>
      </c>
    </row>
    <row r="21" spans="1:14" x14ac:dyDescent="0.25">
      <c r="A21" s="52">
        <v>21</v>
      </c>
      <c r="B21" s="13" t="s">
        <v>13</v>
      </c>
      <c r="C21" s="13" t="s">
        <v>129</v>
      </c>
      <c r="D21" s="14">
        <v>2511.1999999999998</v>
      </c>
      <c r="E21" s="28">
        <v>11003</v>
      </c>
      <c r="F21" s="28">
        <v>13184</v>
      </c>
      <c r="G21" s="16">
        <v>3.0599999999999999E-2</v>
      </c>
      <c r="H21" s="28">
        <v>7192</v>
      </c>
      <c r="I21" s="16">
        <v>0.65400000000000003</v>
      </c>
      <c r="J21" s="28">
        <v>8711</v>
      </c>
      <c r="K21" s="19">
        <v>0.66100000000000003</v>
      </c>
      <c r="L21" s="28">
        <v>1519</v>
      </c>
      <c r="M21" s="38">
        <v>7.0000000000000001E-3</v>
      </c>
      <c r="N21" s="9" t="s">
        <v>292</v>
      </c>
    </row>
    <row r="22" spans="1:14" x14ac:dyDescent="0.25">
      <c r="A22" s="52">
        <v>21</v>
      </c>
      <c r="B22" s="13" t="s">
        <v>13</v>
      </c>
      <c r="C22" s="13" t="s">
        <v>185</v>
      </c>
      <c r="D22" s="14">
        <v>13555.6</v>
      </c>
      <c r="E22" s="28">
        <v>7468</v>
      </c>
      <c r="F22" s="28">
        <v>8107</v>
      </c>
      <c r="G22" s="16">
        <v>1.38E-2</v>
      </c>
      <c r="H22" s="28">
        <v>3852</v>
      </c>
      <c r="I22" s="16">
        <v>0.51600000000000001</v>
      </c>
      <c r="J22" s="28">
        <v>4361</v>
      </c>
      <c r="K22" s="19">
        <v>0.53800000000000003</v>
      </c>
      <c r="L22" s="29">
        <v>509</v>
      </c>
      <c r="M22" s="38">
        <v>2.1999999999999999E-2</v>
      </c>
      <c r="N22" s="9" t="s">
        <v>292</v>
      </c>
    </row>
    <row r="23" spans="1:14" x14ac:dyDescent="0.25">
      <c r="A23" s="52">
        <v>21</v>
      </c>
      <c r="B23" s="13" t="s">
        <v>13</v>
      </c>
      <c r="C23" s="13" t="s">
        <v>133</v>
      </c>
      <c r="D23" s="14">
        <v>3937.3</v>
      </c>
      <c r="E23" s="28">
        <v>6601</v>
      </c>
      <c r="F23" s="28">
        <v>7353</v>
      </c>
      <c r="G23" s="16">
        <v>1.8100000000000002E-2</v>
      </c>
      <c r="H23" s="28">
        <v>3779</v>
      </c>
      <c r="I23" s="16">
        <v>0.57199999999999995</v>
      </c>
      <c r="J23" s="28">
        <v>4386</v>
      </c>
      <c r="K23" s="19">
        <v>0.59599999999999997</v>
      </c>
      <c r="L23" s="29">
        <v>607</v>
      </c>
      <c r="M23" s="38">
        <v>2.4E-2</v>
      </c>
      <c r="N23" s="9" t="s">
        <v>292</v>
      </c>
    </row>
    <row r="24" spans="1:14" x14ac:dyDescent="0.25">
      <c r="A24" s="52">
        <v>21</v>
      </c>
      <c r="B24" s="13" t="s">
        <v>13</v>
      </c>
      <c r="C24" s="13" t="s">
        <v>160</v>
      </c>
      <c r="D24" s="14">
        <v>9238.9</v>
      </c>
      <c r="E24" s="28">
        <v>12722</v>
      </c>
      <c r="F24" s="28">
        <v>17231</v>
      </c>
      <c r="G24" s="16">
        <v>5.1900000000000002E-2</v>
      </c>
      <c r="H24" s="28">
        <v>7828</v>
      </c>
      <c r="I24" s="16">
        <v>0.61499999999999999</v>
      </c>
      <c r="J24" s="28">
        <v>11035</v>
      </c>
      <c r="K24" s="19">
        <v>0.64</v>
      </c>
      <c r="L24" s="28">
        <v>3207</v>
      </c>
      <c r="M24" s="38">
        <v>2.5000000000000001E-2</v>
      </c>
      <c r="N24" s="9" t="s">
        <v>292</v>
      </c>
    </row>
    <row r="25" spans="1:14" x14ac:dyDescent="0.25">
      <c r="A25" s="52">
        <v>21</v>
      </c>
      <c r="B25" s="13" t="s">
        <v>13</v>
      </c>
      <c r="C25" s="13" t="s">
        <v>90</v>
      </c>
      <c r="D25" s="14">
        <v>32827.5</v>
      </c>
      <c r="E25" s="28">
        <v>18197</v>
      </c>
      <c r="F25" s="28">
        <v>19500</v>
      </c>
      <c r="G25" s="16">
        <v>1.1599999999999999E-2</v>
      </c>
      <c r="H25" s="28">
        <v>12064</v>
      </c>
      <c r="I25" s="16">
        <v>0.66300000000000003</v>
      </c>
      <c r="J25" s="28">
        <v>13649</v>
      </c>
      <c r="K25" s="19">
        <v>0.7</v>
      </c>
      <c r="L25" s="28">
        <v>1585</v>
      </c>
      <c r="M25" s="38">
        <v>3.6999999999999998E-2</v>
      </c>
      <c r="N25" s="9" t="s">
        <v>292</v>
      </c>
    </row>
    <row r="26" spans="1:14" x14ac:dyDescent="0.25">
      <c r="A26" s="52">
        <v>21</v>
      </c>
      <c r="B26" s="13" t="s">
        <v>13</v>
      </c>
      <c r="C26" s="13" t="s">
        <v>151</v>
      </c>
      <c r="D26" s="14">
        <v>7142.1</v>
      </c>
      <c r="E26" s="28">
        <v>87949</v>
      </c>
      <c r="F26" s="28">
        <v>102485</v>
      </c>
      <c r="G26" s="16">
        <v>2.58E-2</v>
      </c>
      <c r="H26" s="28">
        <v>53085</v>
      </c>
      <c r="I26" s="16">
        <v>0.61399999999999999</v>
      </c>
      <c r="J26" s="28">
        <v>66955</v>
      </c>
      <c r="K26" s="19">
        <v>0.65300000000000002</v>
      </c>
      <c r="L26" s="29" t="s">
        <v>280</v>
      </c>
      <c r="M26" s="38">
        <v>3.9E-2</v>
      </c>
      <c r="N26" s="9" t="s">
        <v>292</v>
      </c>
    </row>
    <row r="27" spans="1:14" x14ac:dyDescent="0.25">
      <c r="A27" s="52">
        <v>21</v>
      </c>
      <c r="B27" s="13" t="s">
        <v>13</v>
      </c>
      <c r="C27" s="13" t="s">
        <v>104</v>
      </c>
      <c r="D27" s="14">
        <v>2095.4</v>
      </c>
      <c r="E27" s="28">
        <v>5615</v>
      </c>
      <c r="F27" s="28">
        <v>5886</v>
      </c>
      <c r="G27" s="16">
        <v>7.9000000000000008E-3</v>
      </c>
      <c r="H27" s="29" t="s">
        <v>241</v>
      </c>
      <c r="I27" s="16">
        <v>0.73199999999999998</v>
      </c>
      <c r="J27" s="28">
        <v>4536</v>
      </c>
      <c r="K27" s="17">
        <v>0.77100000000000002</v>
      </c>
      <c r="L27" s="29">
        <v>426</v>
      </c>
      <c r="M27" s="38">
        <v>3.9E-2</v>
      </c>
      <c r="N27" s="9" t="s">
        <v>293</v>
      </c>
    </row>
    <row r="28" spans="1:14" x14ac:dyDescent="0.25">
      <c r="A28" s="52">
        <v>21</v>
      </c>
      <c r="B28" s="13" t="s">
        <v>13</v>
      </c>
      <c r="C28" s="13" t="s">
        <v>206</v>
      </c>
      <c r="D28" s="14">
        <v>29170.5</v>
      </c>
      <c r="E28" s="28">
        <v>50454</v>
      </c>
      <c r="F28" s="28">
        <v>55468</v>
      </c>
      <c r="G28" s="16">
        <v>1.5900000000000001E-2</v>
      </c>
      <c r="H28" s="28">
        <v>31781</v>
      </c>
      <c r="I28" s="16">
        <v>0.64</v>
      </c>
      <c r="J28" s="28">
        <v>38046</v>
      </c>
      <c r="K28" s="19">
        <v>0.68600000000000005</v>
      </c>
      <c r="L28" s="28">
        <v>6265</v>
      </c>
      <c r="M28" s="38">
        <v>4.5999999999999999E-2</v>
      </c>
      <c r="N28" s="9" t="s">
        <v>292</v>
      </c>
    </row>
    <row r="29" spans="1:14" x14ac:dyDescent="0.25">
      <c r="A29" s="52">
        <v>21</v>
      </c>
      <c r="B29" s="13" t="s">
        <v>13</v>
      </c>
      <c r="C29" s="13" t="s">
        <v>84</v>
      </c>
      <c r="D29" s="14">
        <v>25120.7</v>
      </c>
      <c r="E29" s="28">
        <v>65016</v>
      </c>
      <c r="F29" s="28">
        <v>71439</v>
      </c>
      <c r="G29" s="16">
        <v>1.5800000000000002E-2</v>
      </c>
      <c r="H29" s="28">
        <v>42187</v>
      </c>
      <c r="I29" s="16">
        <v>0.65700000000000003</v>
      </c>
      <c r="J29" s="28">
        <v>50275</v>
      </c>
      <c r="K29" s="19">
        <v>0.70399999999999996</v>
      </c>
      <c r="L29" s="28">
        <v>8088</v>
      </c>
      <c r="M29" s="38">
        <v>4.7E-2</v>
      </c>
      <c r="N29" s="9" t="s">
        <v>292</v>
      </c>
    </row>
    <row r="30" spans="1:14" x14ac:dyDescent="0.25">
      <c r="A30" s="52">
        <v>21</v>
      </c>
      <c r="B30" s="13" t="s">
        <v>13</v>
      </c>
      <c r="C30" s="13" t="s">
        <v>166</v>
      </c>
      <c r="D30" s="14">
        <v>54992.4</v>
      </c>
      <c r="E30" s="28">
        <v>192532</v>
      </c>
      <c r="F30" s="28">
        <v>216180</v>
      </c>
      <c r="G30" s="16">
        <v>1.95E-2</v>
      </c>
      <c r="H30" s="28">
        <v>111466</v>
      </c>
      <c r="I30" s="16">
        <v>0.58799999999999997</v>
      </c>
      <c r="J30" s="29" t="s">
        <v>269</v>
      </c>
      <c r="K30" s="19">
        <v>0.64300000000000002</v>
      </c>
      <c r="L30" s="28">
        <v>27584</v>
      </c>
      <c r="M30" s="38">
        <v>5.5E-2</v>
      </c>
      <c r="N30" s="9" t="s">
        <v>292</v>
      </c>
    </row>
    <row r="31" spans="1:14" x14ac:dyDescent="0.25">
      <c r="A31" s="52">
        <v>21</v>
      </c>
      <c r="B31" s="13" t="s">
        <v>13</v>
      </c>
      <c r="C31" s="13" t="s">
        <v>220</v>
      </c>
      <c r="D31" s="14">
        <v>3099.3</v>
      </c>
      <c r="E31" s="28">
        <v>11451</v>
      </c>
      <c r="F31" s="28">
        <v>11553</v>
      </c>
      <c r="G31" s="16">
        <v>1.5E-3</v>
      </c>
      <c r="H31" s="28">
        <v>6907</v>
      </c>
      <c r="I31" s="16">
        <v>0.64600000000000002</v>
      </c>
      <c r="J31" s="28">
        <v>8102</v>
      </c>
      <c r="K31" s="19">
        <v>0.70099999999999996</v>
      </c>
      <c r="L31" s="28">
        <v>1195</v>
      </c>
      <c r="M31" s="38">
        <v>5.5E-2</v>
      </c>
      <c r="N31" s="9" t="s">
        <v>292</v>
      </c>
    </row>
    <row r="32" spans="1:14" x14ac:dyDescent="0.25">
      <c r="A32" s="52">
        <v>21</v>
      </c>
      <c r="B32" s="13" t="s">
        <v>13</v>
      </c>
      <c r="C32" s="13" t="s">
        <v>156</v>
      </c>
      <c r="D32" s="14">
        <v>25223.4</v>
      </c>
      <c r="E32" s="28">
        <v>7578</v>
      </c>
      <c r="F32" s="28">
        <v>8172</v>
      </c>
      <c r="G32" s="16">
        <v>1.2699999999999999E-2</v>
      </c>
      <c r="H32" s="28">
        <v>5601</v>
      </c>
      <c r="I32" s="16">
        <v>0.73899999999999999</v>
      </c>
      <c r="J32" s="29" t="s">
        <v>268</v>
      </c>
      <c r="K32" s="17">
        <v>0.79400000000000004</v>
      </c>
      <c r="L32" s="29">
        <v>889</v>
      </c>
      <c r="M32" s="38">
        <v>5.5E-2</v>
      </c>
      <c r="N32" s="9" t="s">
        <v>293</v>
      </c>
    </row>
    <row r="33" spans="1:14" x14ac:dyDescent="0.25">
      <c r="A33" s="52">
        <v>21</v>
      </c>
      <c r="B33" s="13" t="s">
        <v>13</v>
      </c>
      <c r="C33" s="13" t="s">
        <v>17</v>
      </c>
      <c r="D33" s="14">
        <v>14675.7</v>
      </c>
      <c r="E33" s="28">
        <v>29810</v>
      </c>
      <c r="F33" s="28">
        <v>36284</v>
      </c>
      <c r="G33" s="16">
        <v>3.3300000000000003E-2</v>
      </c>
      <c r="H33" s="28">
        <v>18098</v>
      </c>
      <c r="I33" s="16">
        <v>0.60699999999999998</v>
      </c>
      <c r="J33" s="28">
        <v>24076</v>
      </c>
      <c r="K33" s="19">
        <v>0.66400000000000003</v>
      </c>
      <c r="L33" s="28">
        <v>5978</v>
      </c>
      <c r="M33" s="38">
        <v>5.6000000000000001E-2</v>
      </c>
      <c r="N33" s="9" t="s">
        <v>292</v>
      </c>
    </row>
    <row r="34" spans="1:14" x14ac:dyDescent="0.25">
      <c r="A34" s="52">
        <v>21</v>
      </c>
      <c r="B34" s="13" t="s">
        <v>13</v>
      </c>
      <c r="C34" s="13" t="s">
        <v>44</v>
      </c>
      <c r="D34" s="14">
        <v>38454.1</v>
      </c>
      <c r="E34" s="28">
        <v>31182</v>
      </c>
      <c r="F34" s="28">
        <v>33128</v>
      </c>
      <c r="G34" s="16">
        <v>1.01E-2</v>
      </c>
      <c r="H34" s="28">
        <v>18525</v>
      </c>
      <c r="I34" s="16">
        <v>0.60899999999999999</v>
      </c>
      <c r="J34" s="28">
        <v>22021</v>
      </c>
      <c r="K34" s="19">
        <v>0.66500000000000004</v>
      </c>
      <c r="L34" s="28">
        <v>3496</v>
      </c>
      <c r="M34" s="38">
        <v>5.6000000000000001E-2</v>
      </c>
      <c r="N34" s="9" t="s">
        <v>292</v>
      </c>
    </row>
    <row r="35" spans="1:14" x14ac:dyDescent="0.25">
      <c r="A35" s="52">
        <v>21</v>
      </c>
      <c r="B35" s="13" t="s">
        <v>13</v>
      </c>
      <c r="C35" s="13" t="s">
        <v>116</v>
      </c>
      <c r="D35" s="14">
        <v>10868.2</v>
      </c>
      <c r="E35" s="28">
        <v>4100</v>
      </c>
      <c r="F35" s="28">
        <v>4584</v>
      </c>
      <c r="G35" s="16">
        <v>1.8800000000000001E-2</v>
      </c>
      <c r="H35" s="28">
        <v>2674</v>
      </c>
      <c r="I35" s="16">
        <v>0.65200000000000002</v>
      </c>
      <c r="J35" s="28">
        <v>3259</v>
      </c>
      <c r="K35" s="19">
        <v>0.71099999999999997</v>
      </c>
      <c r="L35" s="29">
        <v>585</v>
      </c>
      <c r="M35" s="38">
        <v>5.8999999999999997E-2</v>
      </c>
      <c r="N35" s="9" t="s">
        <v>292</v>
      </c>
    </row>
    <row r="36" spans="1:14" x14ac:dyDescent="0.25">
      <c r="A36" s="52">
        <v>21</v>
      </c>
      <c r="B36" s="13" t="s">
        <v>13</v>
      </c>
      <c r="C36" s="13" t="s">
        <v>47</v>
      </c>
      <c r="D36" s="14">
        <v>8246.7999999999993</v>
      </c>
      <c r="E36" s="28">
        <v>13303</v>
      </c>
      <c r="F36" s="28">
        <v>14334</v>
      </c>
      <c r="G36" s="16">
        <v>1.2500000000000001E-2</v>
      </c>
      <c r="H36" s="28">
        <v>7545</v>
      </c>
      <c r="I36" s="16">
        <v>0.56699999999999995</v>
      </c>
      <c r="J36" s="28">
        <v>8991</v>
      </c>
      <c r="K36" s="19">
        <v>0.627</v>
      </c>
      <c r="L36" s="28">
        <v>1446</v>
      </c>
      <c r="M36" s="38">
        <v>0.06</v>
      </c>
      <c r="N36" s="9" t="s">
        <v>292</v>
      </c>
    </row>
    <row r="37" spans="1:14" x14ac:dyDescent="0.25">
      <c r="A37" s="52">
        <v>21</v>
      </c>
      <c r="B37" s="13" t="s">
        <v>13</v>
      </c>
      <c r="C37" s="13" t="s">
        <v>69</v>
      </c>
      <c r="D37" s="14">
        <v>3724.5</v>
      </c>
      <c r="E37" s="28">
        <v>51245</v>
      </c>
      <c r="F37" s="28">
        <v>70757</v>
      </c>
      <c r="G37" s="16">
        <v>5.5199999999999999E-2</v>
      </c>
      <c r="H37" s="28">
        <v>31143</v>
      </c>
      <c r="I37" s="16">
        <v>0.60799999999999998</v>
      </c>
      <c r="J37" s="29" t="s">
        <v>262</v>
      </c>
      <c r="K37" s="19">
        <v>0.66800000000000004</v>
      </c>
      <c r="L37" s="28">
        <v>16157</v>
      </c>
      <c r="M37" s="38">
        <v>6.0999999999999999E-2</v>
      </c>
      <c r="N37" s="9" t="s">
        <v>292</v>
      </c>
    </row>
    <row r="38" spans="1:14" x14ac:dyDescent="0.25">
      <c r="A38" s="52">
        <v>21</v>
      </c>
      <c r="B38" s="13" t="s">
        <v>13</v>
      </c>
      <c r="C38" s="13" t="s">
        <v>121</v>
      </c>
      <c r="D38" s="14">
        <v>23408.3</v>
      </c>
      <c r="E38" s="28">
        <v>10234</v>
      </c>
      <c r="F38" s="28">
        <v>11637</v>
      </c>
      <c r="G38" s="16">
        <v>2.1600000000000001E-2</v>
      </c>
      <c r="H38" s="28">
        <v>6662</v>
      </c>
      <c r="I38" s="16">
        <v>0.65100000000000002</v>
      </c>
      <c r="J38" s="28">
        <v>8292</v>
      </c>
      <c r="K38" s="19">
        <v>0.71299999999999997</v>
      </c>
      <c r="L38" s="29" t="s">
        <v>279</v>
      </c>
      <c r="M38" s="38">
        <v>6.2E-2</v>
      </c>
      <c r="N38" s="9" t="s">
        <v>292</v>
      </c>
    </row>
    <row r="39" spans="1:14" x14ac:dyDescent="0.25">
      <c r="A39" s="52">
        <v>21</v>
      </c>
      <c r="B39" s="13" t="s">
        <v>13</v>
      </c>
      <c r="C39" s="13" t="s">
        <v>189</v>
      </c>
      <c r="D39" s="14">
        <v>17355.400000000001</v>
      </c>
      <c r="E39" s="28">
        <v>10936</v>
      </c>
      <c r="F39" s="28">
        <v>11719</v>
      </c>
      <c r="G39" s="16">
        <v>1.1599999999999999E-2</v>
      </c>
      <c r="H39" s="28">
        <v>7721</v>
      </c>
      <c r="I39" s="16">
        <v>0.70599999999999996</v>
      </c>
      <c r="J39" s="28">
        <v>9001</v>
      </c>
      <c r="K39" s="17">
        <v>0.76800000000000002</v>
      </c>
      <c r="L39" s="29" t="s">
        <v>257</v>
      </c>
      <c r="M39" s="38">
        <v>6.2E-2</v>
      </c>
      <c r="N39" s="9" t="s">
        <v>293</v>
      </c>
    </row>
    <row r="40" spans="1:14" x14ac:dyDescent="0.25">
      <c r="A40" s="52">
        <v>21</v>
      </c>
      <c r="B40" s="13" t="s">
        <v>13</v>
      </c>
      <c r="C40" s="13" t="s">
        <v>217</v>
      </c>
      <c r="D40" s="14">
        <v>49917.8</v>
      </c>
      <c r="E40" s="28">
        <v>52984</v>
      </c>
      <c r="F40" s="28">
        <v>59565</v>
      </c>
      <c r="G40" s="16">
        <v>1.9699999999999999E-2</v>
      </c>
      <c r="H40" s="28">
        <v>32555</v>
      </c>
      <c r="I40" s="16">
        <v>0.623</v>
      </c>
      <c r="J40" s="29" t="s">
        <v>272</v>
      </c>
      <c r="K40" s="19">
        <v>0.68700000000000006</v>
      </c>
      <c r="L40" s="28">
        <v>8345</v>
      </c>
      <c r="M40" s="38">
        <v>6.3E-2</v>
      </c>
      <c r="N40" s="9" t="s">
        <v>292</v>
      </c>
    </row>
    <row r="41" spans="1:14" x14ac:dyDescent="0.25">
      <c r="A41" s="52">
        <v>21</v>
      </c>
      <c r="B41" s="13" t="s">
        <v>13</v>
      </c>
      <c r="C41" s="13" t="s">
        <v>208</v>
      </c>
      <c r="D41" s="14">
        <v>14101</v>
      </c>
      <c r="E41" s="28">
        <v>22174</v>
      </c>
      <c r="F41" s="28">
        <v>26446</v>
      </c>
      <c r="G41" s="16">
        <v>2.98E-2</v>
      </c>
      <c r="H41" s="28">
        <v>14645</v>
      </c>
      <c r="I41" s="16">
        <v>0.66</v>
      </c>
      <c r="J41" s="28">
        <v>19132</v>
      </c>
      <c r="K41" s="17">
        <v>0.72299999999999998</v>
      </c>
      <c r="L41" s="28">
        <v>4487</v>
      </c>
      <c r="M41" s="38">
        <v>6.3E-2</v>
      </c>
      <c r="N41" s="9" t="s">
        <v>293</v>
      </c>
    </row>
    <row r="42" spans="1:14" x14ac:dyDescent="0.25">
      <c r="A42" s="52">
        <v>21</v>
      </c>
      <c r="B42" s="13" t="s">
        <v>13</v>
      </c>
      <c r="C42" s="13" t="s">
        <v>154</v>
      </c>
      <c r="D42" s="14">
        <v>10486.8</v>
      </c>
      <c r="E42" s="28">
        <v>18461</v>
      </c>
      <c r="F42" s="28">
        <v>22092</v>
      </c>
      <c r="G42" s="16">
        <v>3.04E-2</v>
      </c>
      <c r="H42" s="28">
        <v>10802</v>
      </c>
      <c r="I42" s="16">
        <v>0.58499999999999996</v>
      </c>
      <c r="J42" s="28">
        <v>14336</v>
      </c>
      <c r="K42" s="19">
        <v>0.64900000000000002</v>
      </c>
      <c r="L42" s="28">
        <v>3534</v>
      </c>
      <c r="M42" s="38">
        <v>6.4000000000000001E-2</v>
      </c>
      <c r="N42" s="9" t="s">
        <v>292</v>
      </c>
    </row>
    <row r="43" spans="1:14" x14ac:dyDescent="0.25">
      <c r="A43" s="52">
        <v>21</v>
      </c>
      <c r="B43" s="13" t="s">
        <v>13</v>
      </c>
      <c r="C43" s="13" t="s">
        <v>184</v>
      </c>
      <c r="D43" s="14">
        <v>10685.4</v>
      </c>
      <c r="E43" s="28">
        <v>66432</v>
      </c>
      <c r="F43" s="28">
        <v>71760</v>
      </c>
      <c r="G43" s="16">
        <v>1.29E-2</v>
      </c>
      <c r="H43" s="28">
        <v>40725</v>
      </c>
      <c r="I43" s="16">
        <v>0.627</v>
      </c>
      <c r="J43" s="28">
        <v>49604</v>
      </c>
      <c r="K43" s="19">
        <v>0.69099999999999995</v>
      </c>
      <c r="L43" s="28">
        <v>8879</v>
      </c>
      <c r="M43" s="38">
        <v>6.4000000000000001E-2</v>
      </c>
      <c r="N43" s="9" t="s">
        <v>292</v>
      </c>
    </row>
    <row r="44" spans="1:14" x14ac:dyDescent="0.25">
      <c r="A44" s="52">
        <v>21</v>
      </c>
      <c r="B44" s="13" t="s">
        <v>13</v>
      </c>
      <c r="C44" s="13" t="s">
        <v>63</v>
      </c>
      <c r="D44" s="14">
        <v>25385.9</v>
      </c>
      <c r="E44" s="28">
        <v>13622</v>
      </c>
      <c r="F44" s="28">
        <v>14760</v>
      </c>
      <c r="G44" s="16">
        <v>1.35E-2</v>
      </c>
      <c r="H44" s="28">
        <v>9117</v>
      </c>
      <c r="I44" s="16">
        <v>0.66900000000000004</v>
      </c>
      <c r="J44" s="28">
        <v>10823</v>
      </c>
      <c r="K44" s="17">
        <v>0.73299999999999998</v>
      </c>
      <c r="L44" s="28">
        <v>1706</v>
      </c>
      <c r="M44" s="38">
        <v>6.4000000000000001E-2</v>
      </c>
      <c r="N44" s="9" t="s">
        <v>293</v>
      </c>
    </row>
    <row r="45" spans="1:14" x14ac:dyDescent="0.25">
      <c r="A45" s="52">
        <v>21</v>
      </c>
      <c r="B45" s="13" t="s">
        <v>13</v>
      </c>
      <c r="C45" s="13" t="s">
        <v>34</v>
      </c>
      <c r="D45" s="14">
        <v>2797</v>
      </c>
      <c r="E45" s="28">
        <v>4413</v>
      </c>
      <c r="F45" s="28">
        <v>4905</v>
      </c>
      <c r="G45" s="16">
        <v>1.78E-2</v>
      </c>
      <c r="H45" s="28">
        <v>2945</v>
      </c>
      <c r="I45" s="16">
        <v>0.66700000000000004</v>
      </c>
      <c r="J45" s="29" t="s">
        <v>260</v>
      </c>
      <c r="K45" s="17">
        <v>0.73399999999999999</v>
      </c>
      <c r="L45" s="29">
        <v>655</v>
      </c>
      <c r="M45" s="38">
        <v>6.7000000000000004E-2</v>
      </c>
      <c r="N45" s="9" t="s">
        <v>293</v>
      </c>
    </row>
    <row r="46" spans="1:14" x14ac:dyDescent="0.25">
      <c r="A46" s="52">
        <v>21</v>
      </c>
      <c r="B46" s="13" t="s">
        <v>13</v>
      </c>
      <c r="C46" s="13" t="s">
        <v>163</v>
      </c>
      <c r="D46" s="14">
        <v>18115.900000000001</v>
      </c>
      <c r="E46" s="28">
        <v>13535</v>
      </c>
      <c r="F46" s="28">
        <v>15067</v>
      </c>
      <c r="G46" s="16">
        <v>1.7999999999999999E-2</v>
      </c>
      <c r="H46" s="28">
        <v>9076</v>
      </c>
      <c r="I46" s="16">
        <v>0.67100000000000004</v>
      </c>
      <c r="J46" s="28">
        <v>11111</v>
      </c>
      <c r="K46" s="17">
        <v>0.73699999999999999</v>
      </c>
      <c r="L46" s="28">
        <v>2035</v>
      </c>
      <c r="M46" s="38">
        <v>6.7000000000000004E-2</v>
      </c>
      <c r="N46" s="9" t="s">
        <v>293</v>
      </c>
    </row>
    <row r="47" spans="1:14" x14ac:dyDescent="0.25">
      <c r="A47" s="52">
        <v>21</v>
      </c>
      <c r="B47" s="13" t="s">
        <v>13</v>
      </c>
      <c r="C47" s="13" t="s">
        <v>12</v>
      </c>
      <c r="D47" s="14">
        <v>24629.5</v>
      </c>
      <c r="E47" s="28">
        <v>14076</v>
      </c>
      <c r="F47" s="28">
        <v>16757</v>
      </c>
      <c r="G47" s="16">
        <v>2.9499999999999998E-2</v>
      </c>
      <c r="H47" s="28">
        <v>10265</v>
      </c>
      <c r="I47" s="16">
        <v>0.72899999999999998</v>
      </c>
      <c r="J47" s="28">
        <v>13346</v>
      </c>
      <c r="K47" s="17">
        <v>0.79600000000000004</v>
      </c>
      <c r="L47" s="28">
        <v>3081</v>
      </c>
      <c r="M47" s="38">
        <v>6.7000000000000004E-2</v>
      </c>
      <c r="N47" s="9" t="s">
        <v>293</v>
      </c>
    </row>
    <row r="48" spans="1:14" x14ac:dyDescent="0.25">
      <c r="A48" s="52">
        <v>21</v>
      </c>
      <c r="B48" s="13" t="s">
        <v>13</v>
      </c>
      <c r="C48" s="13" t="s">
        <v>39</v>
      </c>
      <c r="D48" s="14">
        <v>11326.3</v>
      </c>
      <c r="E48" s="28">
        <v>5406</v>
      </c>
      <c r="F48" s="28">
        <v>5880</v>
      </c>
      <c r="G48" s="16">
        <v>1.41E-2</v>
      </c>
      <c r="H48" s="28">
        <v>3684</v>
      </c>
      <c r="I48" s="16">
        <v>0.68100000000000005</v>
      </c>
      <c r="J48" s="28">
        <v>4406</v>
      </c>
      <c r="K48" s="17">
        <v>0.749</v>
      </c>
      <c r="L48" s="29">
        <v>722</v>
      </c>
      <c r="M48" s="38">
        <v>6.8000000000000005E-2</v>
      </c>
      <c r="N48" s="9" t="s">
        <v>293</v>
      </c>
    </row>
    <row r="49" spans="1:14" x14ac:dyDescent="0.25">
      <c r="A49" s="52">
        <v>21</v>
      </c>
      <c r="B49" s="13" t="s">
        <v>13</v>
      </c>
      <c r="C49" s="13" t="s">
        <v>98</v>
      </c>
      <c r="D49" s="14">
        <v>55147.7</v>
      </c>
      <c r="E49" s="28">
        <v>57541</v>
      </c>
      <c r="F49" s="28">
        <v>57741</v>
      </c>
      <c r="G49" s="16">
        <v>5.9999999999999995E-4</v>
      </c>
      <c r="H49" s="29" t="s">
        <v>240</v>
      </c>
      <c r="I49" s="16">
        <v>0.53900000000000003</v>
      </c>
      <c r="J49" s="28">
        <v>35124</v>
      </c>
      <c r="K49" s="19">
        <v>0.60799999999999998</v>
      </c>
      <c r="L49" s="28">
        <v>4524</v>
      </c>
      <c r="M49" s="38">
        <v>6.9000000000000006E-2</v>
      </c>
      <c r="N49" s="9" t="s">
        <v>292</v>
      </c>
    </row>
    <row r="50" spans="1:14" x14ac:dyDescent="0.25">
      <c r="A50" s="52">
        <v>21</v>
      </c>
      <c r="B50" s="13" t="s">
        <v>13</v>
      </c>
      <c r="C50" s="13" t="s">
        <v>216</v>
      </c>
      <c r="D50" s="14">
        <v>17161.900000000001</v>
      </c>
      <c r="E50" s="28">
        <v>34459</v>
      </c>
      <c r="F50" s="28">
        <v>38086</v>
      </c>
      <c r="G50" s="16">
        <v>1.6799999999999999E-2</v>
      </c>
      <c r="H50" s="28">
        <v>19941</v>
      </c>
      <c r="I50" s="16">
        <v>0.59199999999999997</v>
      </c>
      <c r="J50" s="28">
        <v>25155</v>
      </c>
      <c r="K50" s="19">
        <v>0.66</v>
      </c>
      <c r="L50" s="28">
        <v>5214</v>
      </c>
      <c r="M50" s="38">
        <v>6.9000000000000006E-2</v>
      </c>
      <c r="N50" s="9" t="s">
        <v>292</v>
      </c>
    </row>
    <row r="51" spans="1:14" x14ac:dyDescent="0.25">
      <c r="A51" s="52">
        <v>21</v>
      </c>
      <c r="B51" s="13" t="s">
        <v>13</v>
      </c>
      <c r="C51" s="13" t="s">
        <v>130</v>
      </c>
      <c r="D51" s="14">
        <v>5720.5</v>
      </c>
      <c r="E51" s="28">
        <v>55913</v>
      </c>
      <c r="F51" s="28">
        <v>91693</v>
      </c>
      <c r="G51" s="16">
        <v>8.5900000000000004E-2</v>
      </c>
      <c r="H51" s="28">
        <v>33961</v>
      </c>
      <c r="I51" s="16">
        <v>0.60699999999999998</v>
      </c>
      <c r="J51" s="28">
        <v>62006</v>
      </c>
      <c r="K51" s="19">
        <v>0.67600000000000005</v>
      </c>
      <c r="L51" s="28">
        <v>28045</v>
      </c>
      <c r="M51" s="38">
        <v>6.9000000000000006E-2</v>
      </c>
      <c r="N51" s="9" t="s">
        <v>292</v>
      </c>
    </row>
    <row r="52" spans="1:14" x14ac:dyDescent="0.25">
      <c r="A52" s="52">
        <v>21</v>
      </c>
      <c r="B52" s="13" t="s">
        <v>13</v>
      </c>
      <c r="C52" s="13" t="s">
        <v>53</v>
      </c>
      <c r="D52" s="14">
        <v>13493.8</v>
      </c>
      <c r="E52" s="28">
        <v>17639</v>
      </c>
      <c r="F52" s="28">
        <v>21286</v>
      </c>
      <c r="G52" s="16">
        <v>3.1800000000000002E-2</v>
      </c>
      <c r="H52" s="28">
        <v>11666</v>
      </c>
      <c r="I52" s="16">
        <v>0.66100000000000003</v>
      </c>
      <c r="J52" s="28">
        <v>15555</v>
      </c>
      <c r="K52" s="17">
        <v>0.73099999999999998</v>
      </c>
      <c r="L52" s="28">
        <v>3889</v>
      </c>
      <c r="M52" s="38">
        <v>6.9000000000000006E-2</v>
      </c>
      <c r="N52" s="9" t="s">
        <v>293</v>
      </c>
    </row>
    <row r="53" spans="1:14" x14ac:dyDescent="0.25">
      <c r="A53" s="52">
        <v>21</v>
      </c>
      <c r="B53" s="13" t="s">
        <v>13</v>
      </c>
      <c r="C53" s="13" t="s">
        <v>41</v>
      </c>
      <c r="D53" s="14">
        <v>44216.3</v>
      </c>
      <c r="E53" s="28">
        <v>3499</v>
      </c>
      <c r="F53" s="28">
        <v>3572</v>
      </c>
      <c r="G53" s="16">
        <v>3.3999999999999998E-3</v>
      </c>
      <c r="H53" s="28">
        <v>2606</v>
      </c>
      <c r="I53" s="16">
        <v>0.745</v>
      </c>
      <c r="J53" s="28">
        <v>2908</v>
      </c>
      <c r="K53" s="17">
        <v>0.81399999999999995</v>
      </c>
      <c r="L53" s="29">
        <v>302</v>
      </c>
      <c r="M53" s="38">
        <v>6.9000000000000006E-2</v>
      </c>
      <c r="N53" s="9" t="s">
        <v>293</v>
      </c>
    </row>
    <row r="54" spans="1:14" x14ac:dyDescent="0.25">
      <c r="A54" s="52">
        <v>21</v>
      </c>
      <c r="B54" s="13" t="s">
        <v>13</v>
      </c>
      <c r="C54" s="13" t="s">
        <v>196</v>
      </c>
      <c r="D54" s="14">
        <v>29929.5</v>
      </c>
      <c r="E54" s="28">
        <v>34701</v>
      </c>
      <c r="F54" s="28">
        <v>37763</v>
      </c>
      <c r="G54" s="16">
        <v>1.4200000000000001E-2</v>
      </c>
      <c r="H54" s="29" t="s">
        <v>253</v>
      </c>
      <c r="I54" s="16">
        <v>0.61399999999999999</v>
      </c>
      <c r="J54" s="29" t="s">
        <v>271</v>
      </c>
      <c r="K54" s="19">
        <v>0.68500000000000005</v>
      </c>
      <c r="L54" s="29" t="s">
        <v>286</v>
      </c>
      <c r="M54" s="38">
        <v>7.1999999999999995E-2</v>
      </c>
      <c r="N54" s="9" t="s">
        <v>292</v>
      </c>
    </row>
    <row r="55" spans="1:14" x14ac:dyDescent="0.25">
      <c r="A55" s="52">
        <v>21</v>
      </c>
      <c r="B55" s="13" t="s">
        <v>13</v>
      </c>
      <c r="C55" s="13" t="s">
        <v>58</v>
      </c>
      <c r="D55" s="14">
        <v>1697.6</v>
      </c>
      <c r="E55" s="29">
        <v>781</v>
      </c>
      <c r="F55" s="29">
        <v>749</v>
      </c>
      <c r="G55" s="16">
        <v>-6.8999999999999999E-3</v>
      </c>
      <c r="H55" s="29">
        <v>500</v>
      </c>
      <c r="I55" s="16">
        <v>0.64</v>
      </c>
      <c r="J55" s="29">
        <v>535</v>
      </c>
      <c r="K55" s="19">
        <v>0.71399999999999997</v>
      </c>
      <c r="L55" s="29">
        <v>35</v>
      </c>
      <c r="M55" s="38">
        <v>7.3999999999999996E-2</v>
      </c>
      <c r="N55" s="9" t="s">
        <v>292</v>
      </c>
    </row>
    <row r="56" spans="1:14" x14ac:dyDescent="0.25">
      <c r="A56" s="52">
        <v>21</v>
      </c>
      <c r="B56" s="13" t="s">
        <v>13</v>
      </c>
      <c r="C56" s="13" t="s">
        <v>128</v>
      </c>
      <c r="D56" s="14">
        <v>17475.099999999999</v>
      </c>
      <c r="E56" s="28">
        <v>11890</v>
      </c>
      <c r="F56" s="28">
        <v>13166</v>
      </c>
      <c r="G56" s="16">
        <v>1.7100000000000001E-2</v>
      </c>
      <c r="H56" s="28">
        <v>8379</v>
      </c>
      <c r="I56" s="16">
        <v>0.70499999999999996</v>
      </c>
      <c r="J56" s="28">
        <v>10263</v>
      </c>
      <c r="K56" s="17">
        <v>0.78</v>
      </c>
      <c r="L56" s="28">
        <v>1884</v>
      </c>
      <c r="M56" s="38">
        <v>7.4999999999999997E-2</v>
      </c>
      <c r="N56" s="9" t="s">
        <v>293</v>
      </c>
    </row>
    <row r="57" spans="1:14" x14ac:dyDescent="0.25">
      <c r="A57" s="52">
        <v>21</v>
      </c>
      <c r="B57" s="13" t="s">
        <v>13</v>
      </c>
      <c r="C57" s="13" t="s">
        <v>16</v>
      </c>
      <c r="D57" s="14">
        <v>61136.5</v>
      </c>
      <c r="E57" s="28">
        <v>29143</v>
      </c>
      <c r="F57" s="28">
        <v>28104</v>
      </c>
      <c r="G57" s="16">
        <v>-6.0000000000000001E-3</v>
      </c>
      <c r="H57" s="28">
        <v>15415</v>
      </c>
      <c r="I57" s="16">
        <v>0.54300000000000004</v>
      </c>
      <c r="J57" s="29" t="s">
        <v>254</v>
      </c>
      <c r="K57" s="19">
        <v>0.61899999999999999</v>
      </c>
      <c r="L57" s="28">
        <v>1975</v>
      </c>
      <c r="M57" s="38">
        <v>7.5999999999999998E-2</v>
      </c>
      <c r="N57" s="9" t="s">
        <v>292</v>
      </c>
    </row>
    <row r="58" spans="1:14" x14ac:dyDescent="0.25">
      <c r="A58" s="52">
        <v>21</v>
      </c>
      <c r="B58" s="13" t="s">
        <v>13</v>
      </c>
      <c r="C58" s="13" t="s">
        <v>14</v>
      </c>
      <c r="D58" s="14">
        <v>14681.2</v>
      </c>
      <c r="E58" s="28">
        <v>38435</v>
      </c>
      <c r="F58" s="28">
        <v>44025</v>
      </c>
      <c r="G58" s="16">
        <v>2.29E-2</v>
      </c>
      <c r="H58" s="28">
        <v>21928</v>
      </c>
      <c r="I58" s="16">
        <v>0.57099999999999995</v>
      </c>
      <c r="J58" s="28">
        <v>28529</v>
      </c>
      <c r="K58" s="19">
        <v>0.64800000000000002</v>
      </c>
      <c r="L58" s="28">
        <v>6601</v>
      </c>
      <c r="M58" s="38">
        <v>7.6999999999999999E-2</v>
      </c>
      <c r="N58" s="9" t="s">
        <v>292</v>
      </c>
    </row>
    <row r="59" spans="1:14" x14ac:dyDescent="0.25">
      <c r="A59" s="52">
        <v>21</v>
      </c>
      <c r="B59" s="13" t="s">
        <v>13</v>
      </c>
      <c r="C59" s="13" t="s">
        <v>226</v>
      </c>
      <c r="D59" s="14">
        <v>26517.1</v>
      </c>
      <c r="E59" s="28">
        <v>10686</v>
      </c>
      <c r="F59" s="28">
        <v>12477</v>
      </c>
      <c r="G59" s="16">
        <v>2.6200000000000001E-2</v>
      </c>
      <c r="H59" s="28">
        <v>7327</v>
      </c>
      <c r="I59" s="16">
        <v>0.68600000000000005</v>
      </c>
      <c r="J59" s="28">
        <v>9517</v>
      </c>
      <c r="K59" s="17">
        <v>0.76300000000000001</v>
      </c>
      <c r="L59" s="29" t="s">
        <v>288</v>
      </c>
      <c r="M59" s="38">
        <v>7.6999999999999999E-2</v>
      </c>
      <c r="N59" s="9" t="s">
        <v>293</v>
      </c>
    </row>
    <row r="60" spans="1:14" x14ac:dyDescent="0.25">
      <c r="A60" s="52">
        <v>21</v>
      </c>
      <c r="B60" s="13" t="s">
        <v>13</v>
      </c>
      <c r="C60" s="13" t="s">
        <v>74</v>
      </c>
      <c r="D60" s="14">
        <v>9775.2000000000007</v>
      </c>
      <c r="E60" s="28">
        <v>7050</v>
      </c>
      <c r="F60" s="28">
        <v>8683</v>
      </c>
      <c r="G60" s="16">
        <v>3.5299999999999998E-2</v>
      </c>
      <c r="H60" s="29" t="s">
        <v>238</v>
      </c>
      <c r="I60" s="16">
        <v>0.78600000000000003</v>
      </c>
      <c r="J60" s="28">
        <v>7495</v>
      </c>
      <c r="K60" s="17">
        <v>0.86299999999999999</v>
      </c>
      <c r="L60" s="28">
        <v>1955</v>
      </c>
      <c r="M60" s="38">
        <v>7.6999999999999999E-2</v>
      </c>
      <c r="N60" s="9" t="s">
        <v>293</v>
      </c>
    </row>
    <row r="61" spans="1:14" x14ac:dyDescent="0.25">
      <c r="A61" s="52">
        <v>21</v>
      </c>
      <c r="B61" s="13" t="s">
        <v>13</v>
      </c>
      <c r="C61" s="13" t="s">
        <v>153</v>
      </c>
      <c r="D61" s="14">
        <v>22487.3</v>
      </c>
      <c r="E61" s="28">
        <v>18838</v>
      </c>
      <c r="F61" s="28">
        <v>20289</v>
      </c>
      <c r="G61" s="16">
        <v>1.24E-2</v>
      </c>
      <c r="H61" s="29" t="s">
        <v>246</v>
      </c>
      <c r="I61" s="16">
        <v>0.65100000000000002</v>
      </c>
      <c r="J61" s="29" t="s">
        <v>267</v>
      </c>
      <c r="K61" s="17">
        <v>0.72899999999999998</v>
      </c>
      <c r="L61" s="29" t="s">
        <v>281</v>
      </c>
      <c r="M61" s="38">
        <v>7.8E-2</v>
      </c>
      <c r="N61" s="9" t="s">
        <v>293</v>
      </c>
    </row>
    <row r="62" spans="1:14" x14ac:dyDescent="0.25">
      <c r="A62" s="52">
        <v>21</v>
      </c>
      <c r="B62" s="13" t="s">
        <v>13</v>
      </c>
      <c r="C62" s="13" t="s">
        <v>148</v>
      </c>
      <c r="D62" s="14">
        <v>21484.3</v>
      </c>
      <c r="E62" s="28">
        <v>6500</v>
      </c>
      <c r="F62" s="28">
        <v>7280</v>
      </c>
      <c r="G62" s="16">
        <v>1.9099999999999999E-2</v>
      </c>
      <c r="H62" s="28">
        <v>4079</v>
      </c>
      <c r="I62" s="16">
        <v>0.628</v>
      </c>
      <c r="J62" s="28">
        <v>5142</v>
      </c>
      <c r="K62" s="19">
        <v>0.70599999999999996</v>
      </c>
      <c r="L62" s="28">
        <v>1063</v>
      </c>
      <c r="M62" s="38">
        <v>7.9000000000000001E-2</v>
      </c>
      <c r="N62" s="9" t="s">
        <v>292</v>
      </c>
    </row>
    <row r="63" spans="1:14" x14ac:dyDescent="0.25">
      <c r="A63" s="52">
        <v>21</v>
      </c>
      <c r="B63" s="13" t="s">
        <v>13</v>
      </c>
      <c r="C63" s="13" t="s">
        <v>127</v>
      </c>
      <c r="D63" s="14">
        <v>18356.400000000001</v>
      </c>
      <c r="E63" s="28">
        <v>27541</v>
      </c>
      <c r="F63" s="28">
        <v>33324</v>
      </c>
      <c r="G63" s="16">
        <v>3.2300000000000002E-2</v>
      </c>
      <c r="H63" s="28">
        <v>17056</v>
      </c>
      <c r="I63" s="16">
        <v>0.61899999999999999</v>
      </c>
      <c r="J63" s="28">
        <v>23353</v>
      </c>
      <c r="K63" s="19">
        <v>0.70099999999999996</v>
      </c>
      <c r="L63" s="28">
        <v>6297</v>
      </c>
      <c r="M63" s="38">
        <v>8.1000000000000003E-2</v>
      </c>
      <c r="N63" s="9" t="s">
        <v>292</v>
      </c>
    </row>
    <row r="64" spans="1:14" x14ac:dyDescent="0.25">
      <c r="A64" s="52">
        <v>21</v>
      </c>
      <c r="B64" s="13" t="s">
        <v>13</v>
      </c>
      <c r="C64" s="13" t="s">
        <v>33</v>
      </c>
      <c r="D64" s="14">
        <v>29068.799999999999</v>
      </c>
      <c r="E64" s="28">
        <v>97269</v>
      </c>
      <c r="F64" s="28">
        <v>103235</v>
      </c>
      <c r="G64" s="16">
        <v>0.01</v>
      </c>
      <c r="H64" s="28">
        <v>53464</v>
      </c>
      <c r="I64" s="16">
        <v>0.55400000000000005</v>
      </c>
      <c r="J64" s="29" t="s">
        <v>259</v>
      </c>
      <c r="K64" s="19">
        <v>0.63600000000000001</v>
      </c>
      <c r="L64" s="28">
        <v>12166</v>
      </c>
      <c r="M64" s="38">
        <v>8.2000000000000003E-2</v>
      </c>
      <c r="N64" s="9" t="s">
        <v>292</v>
      </c>
    </row>
    <row r="65" spans="1:14" x14ac:dyDescent="0.25">
      <c r="A65" s="52">
        <v>21</v>
      </c>
      <c r="B65" s="13" t="s">
        <v>13</v>
      </c>
      <c r="C65" s="13" t="s">
        <v>179</v>
      </c>
      <c r="D65" s="14">
        <v>40522.6</v>
      </c>
      <c r="E65" s="28">
        <v>14299</v>
      </c>
      <c r="F65" s="28">
        <v>14383</v>
      </c>
      <c r="G65" s="16">
        <v>1E-3</v>
      </c>
      <c r="H65" s="28">
        <v>8246</v>
      </c>
      <c r="I65" s="16">
        <v>0.60899999999999999</v>
      </c>
      <c r="J65" s="28">
        <v>9939</v>
      </c>
      <c r="K65" s="19">
        <v>0.69099999999999995</v>
      </c>
      <c r="L65" s="28">
        <v>1693</v>
      </c>
      <c r="M65" s="38">
        <v>8.2000000000000003E-2</v>
      </c>
      <c r="N65" s="9" t="s">
        <v>292</v>
      </c>
    </row>
    <row r="66" spans="1:14" x14ac:dyDescent="0.25">
      <c r="A66" s="52">
        <v>21</v>
      </c>
      <c r="B66" s="13" t="s">
        <v>13</v>
      </c>
      <c r="C66" s="13" t="s">
        <v>147</v>
      </c>
      <c r="D66" s="13">
        <v>813.9</v>
      </c>
      <c r="E66" s="28">
        <v>7711</v>
      </c>
      <c r="F66" s="28">
        <v>8889</v>
      </c>
      <c r="G66" s="16">
        <v>2.4E-2</v>
      </c>
      <c r="H66" s="28">
        <v>4878</v>
      </c>
      <c r="I66" s="16">
        <v>0.63300000000000001</v>
      </c>
      <c r="J66" s="28">
        <v>6355</v>
      </c>
      <c r="K66" s="19">
        <v>0.71499999999999997</v>
      </c>
      <c r="L66" s="28">
        <v>1477</v>
      </c>
      <c r="M66" s="38">
        <v>8.2000000000000003E-2</v>
      </c>
      <c r="N66" s="9" t="s">
        <v>292</v>
      </c>
    </row>
    <row r="67" spans="1:14" x14ac:dyDescent="0.25">
      <c r="A67" s="52">
        <v>21</v>
      </c>
      <c r="B67" s="13" t="s">
        <v>13</v>
      </c>
      <c r="C67" s="13" t="s">
        <v>89</v>
      </c>
      <c r="D67" s="14">
        <v>6920.2</v>
      </c>
      <c r="E67" s="28">
        <v>7164</v>
      </c>
      <c r="F67" s="28">
        <v>8275</v>
      </c>
      <c r="G67" s="16">
        <v>2.4299999999999999E-2</v>
      </c>
      <c r="H67" s="28">
        <v>4622</v>
      </c>
      <c r="I67" s="16">
        <v>0.64500000000000002</v>
      </c>
      <c r="J67" s="28">
        <v>6018</v>
      </c>
      <c r="K67" s="17">
        <v>0.72699999999999998</v>
      </c>
      <c r="L67" s="28">
        <v>1396</v>
      </c>
      <c r="M67" s="38">
        <v>8.2000000000000003E-2</v>
      </c>
      <c r="N67" s="9" t="s">
        <v>293</v>
      </c>
    </row>
    <row r="68" spans="1:14" x14ac:dyDescent="0.25">
      <c r="A68" s="52">
        <v>21</v>
      </c>
      <c r="B68" s="13" t="s">
        <v>13</v>
      </c>
      <c r="C68" s="13" t="s">
        <v>223</v>
      </c>
      <c r="D68" s="14">
        <v>6484</v>
      </c>
      <c r="E68" s="28">
        <v>10338</v>
      </c>
      <c r="F68" s="28">
        <v>11491</v>
      </c>
      <c r="G68" s="16">
        <v>1.78E-2</v>
      </c>
      <c r="H68" s="28">
        <v>7132</v>
      </c>
      <c r="I68" s="16">
        <v>0.69</v>
      </c>
      <c r="J68" s="28">
        <v>8869</v>
      </c>
      <c r="K68" s="17">
        <v>0.77200000000000002</v>
      </c>
      <c r="L68" s="28">
        <v>1737</v>
      </c>
      <c r="M68" s="38">
        <v>8.2000000000000003E-2</v>
      </c>
      <c r="N68" s="9" t="s">
        <v>293</v>
      </c>
    </row>
    <row r="69" spans="1:14" x14ac:dyDescent="0.25">
      <c r="A69" s="52">
        <v>21</v>
      </c>
      <c r="B69" s="13" t="s">
        <v>13</v>
      </c>
      <c r="C69" s="13" t="s">
        <v>193</v>
      </c>
      <c r="D69" s="14">
        <v>14695</v>
      </c>
      <c r="E69" s="28">
        <v>12575</v>
      </c>
      <c r="F69" s="28">
        <v>14179</v>
      </c>
      <c r="G69" s="16">
        <v>2.0199999999999999E-2</v>
      </c>
      <c r="H69" s="28">
        <v>9034</v>
      </c>
      <c r="I69" s="16">
        <v>0.71799999999999997</v>
      </c>
      <c r="J69" s="28">
        <v>11368</v>
      </c>
      <c r="K69" s="17">
        <v>0.80200000000000005</v>
      </c>
      <c r="L69" s="28">
        <v>2334</v>
      </c>
      <c r="M69" s="38">
        <v>8.3000000000000004E-2</v>
      </c>
      <c r="N69" s="9" t="s">
        <v>293</v>
      </c>
    </row>
    <row r="70" spans="1:14" x14ac:dyDescent="0.25">
      <c r="A70" s="52">
        <v>21</v>
      </c>
      <c r="B70" s="13" t="s">
        <v>13</v>
      </c>
      <c r="C70" s="13" t="s">
        <v>28</v>
      </c>
      <c r="D70" s="14">
        <v>13158.7</v>
      </c>
      <c r="E70" s="28">
        <v>52871</v>
      </c>
      <c r="F70" s="28">
        <v>68752</v>
      </c>
      <c r="G70" s="16">
        <v>4.4699999999999997E-2</v>
      </c>
      <c r="H70" s="28">
        <v>30179</v>
      </c>
      <c r="I70" s="16">
        <v>0.57099999999999995</v>
      </c>
      <c r="J70" s="28">
        <v>45047</v>
      </c>
      <c r="K70" s="19">
        <v>0.65500000000000003</v>
      </c>
      <c r="L70" s="28">
        <v>14868</v>
      </c>
      <c r="M70" s="38">
        <v>8.4000000000000005E-2</v>
      </c>
      <c r="N70" s="9" t="s">
        <v>292</v>
      </c>
    </row>
    <row r="71" spans="1:14" x14ac:dyDescent="0.25">
      <c r="A71" s="52">
        <v>21</v>
      </c>
      <c r="B71" s="13" t="s">
        <v>13</v>
      </c>
      <c r="C71" s="13" t="s">
        <v>164</v>
      </c>
      <c r="D71" s="14">
        <v>19043.3</v>
      </c>
      <c r="E71" s="28">
        <v>47109</v>
      </c>
      <c r="F71" s="28">
        <v>53689</v>
      </c>
      <c r="G71" s="16">
        <v>2.1999999999999999E-2</v>
      </c>
      <c r="H71" s="29" t="s">
        <v>248</v>
      </c>
      <c r="I71" s="16">
        <v>0.60899999999999999</v>
      </c>
      <c r="J71" s="28">
        <v>37186</v>
      </c>
      <c r="K71" s="19">
        <v>0.69299999999999995</v>
      </c>
      <c r="L71" s="28">
        <v>8966</v>
      </c>
      <c r="M71" s="38">
        <v>8.4000000000000005E-2</v>
      </c>
      <c r="N71" s="9" t="s">
        <v>292</v>
      </c>
    </row>
    <row r="72" spans="1:14" x14ac:dyDescent="0.25">
      <c r="A72" s="52">
        <v>21</v>
      </c>
      <c r="B72" s="13" t="s">
        <v>13</v>
      </c>
      <c r="C72" s="13" t="s">
        <v>122</v>
      </c>
      <c r="D72" s="14">
        <v>10035</v>
      </c>
      <c r="E72" s="28">
        <v>12637</v>
      </c>
      <c r="F72" s="28">
        <v>13693</v>
      </c>
      <c r="G72" s="16">
        <v>1.35E-2</v>
      </c>
      <c r="H72" s="28">
        <v>7999</v>
      </c>
      <c r="I72" s="16">
        <v>0.63300000000000001</v>
      </c>
      <c r="J72" s="28">
        <v>9838</v>
      </c>
      <c r="K72" s="19">
        <v>0.71799999999999997</v>
      </c>
      <c r="L72" s="28">
        <v>1839</v>
      </c>
      <c r="M72" s="38">
        <v>8.5000000000000006E-2</v>
      </c>
      <c r="N72" s="9" t="s">
        <v>292</v>
      </c>
    </row>
    <row r="73" spans="1:14" x14ac:dyDescent="0.25">
      <c r="A73" s="52">
        <v>21</v>
      </c>
      <c r="B73" s="13" t="s">
        <v>13</v>
      </c>
      <c r="C73" s="13" t="s">
        <v>165</v>
      </c>
      <c r="D73" s="14">
        <v>14449</v>
      </c>
      <c r="E73" s="28">
        <v>4553</v>
      </c>
      <c r="F73" s="28">
        <v>4794</v>
      </c>
      <c r="G73" s="16">
        <v>8.6E-3</v>
      </c>
      <c r="H73" s="28">
        <v>2152</v>
      </c>
      <c r="I73" s="16">
        <v>0.47299999999999998</v>
      </c>
      <c r="J73" s="28">
        <v>2678</v>
      </c>
      <c r="K73" s="19">
        <v>0.55900000000000005</v>
      </c>
      <c r="L73" s="29">
        <v>526</v>
      </c>
      <c r="M73" s="38">
        <v>8.5999999999999993E-2</v>
      </c>
      <c r="N73" s="9" t="s">
        <v>292</v>
      </c>
    </row>
    <row r="74" spans="1:14" x14ac:dyDescent="0.25">
      <c r="A74" s="52">
        <v>21</v>
      </c>
      <c r="B74" s="13" t="s">
        <v>13</v>
      </c>
      <c r="C74" s="13" t="s">
        <v>88</v>
      </c>
      <c r="D74" s="14">
        <v>17283.2</v>
      </c>
      <c r="E74" s="28">
        <v>44845</v>
      </c>
      <c r="F74" s="28">
        <v>53731</v>
      </c>
      <c r="G74" s="16">
        <v>3.0599999999999999E-2</v>
      </c>
      <c r="H74" s="28">
        <v>24742</v>
      </c>
      <c r="I74" s="16">
        <v>0.56100000000000005</v>
      </c>
      <c r="J74" s="28">
        <v>34826</v>
      </c>
      <c r="K74" s="19">
        <v>0.64800000000000002</v>
      </c>
      <c r="L74" s="28">
        <v>10084</v>
      </c>
      <c r="M74" s="38">
        <v>8.6999999999999994E-2</v>
      </c>
      <c r="N74" s="9" t="s">
        <v>292</v>
      </c>
    </row>
    <row r="75" spans="1:14" x14ac:dyDescent="0.25">
      <c r="A75" s="52">
        <v>21</v>
      </c>
      <c r="B75" s="13" t="s">
        <v>13</v>
      </c>
      <c r="C75" s="13" t="s">
        <v>77</v>
      </c>
      <c r="D75" s="14">
        <v>43175.9</v>
      </c>
      <c r="E75" s="28">
        <v>11829</v>
      </c>
      <c r="F75" s="28">
        <v>12623</v>
      </c>
      <c r="G75" s="16">
        <v>1.09E-2</v>
      </c>
      <c r="H75" s="28">
        <v>8092</v>
      </c>
      <c r="I75" s="16">
        <v>0.68400000000000005</v>
      </c>
      <c r="J75" s="28">
        <v>9742</v>
      </c>
      <c r="K75" s="17">
        <v>0.77200000000000002</v>
      </c>
      <c r="L75" s="29" t="s">
        <v>276</v>
      </c>
      <c r="M75" s="38">
        <v>8.7999999999999995E-2</v>
      </c>
      <c r="N75" s="9" t="s">
        <v>293</v>
      </c>
    </row>
    <row r="76" spans="1:14" x14ac:dyDescent="0.25">
      <c r="A76" s="52">
        <v>21</v>
      </c>
      <c r="B76" s="13" t="s">
        <v>13</v>
      </c>
      <c r="C76" s="13" t="s">
        <v>183</v>
      </c>
      <c r="D76" s="13">
        <v>842.8</v>
      </c>
      <c r="E76" s="28">
        <v>4074</v>
      </c>
      <c r="F76" s="28">
        <v>4397</v>
      </c>
      <c r="G76" s="16">
        <v>1.2800000000000001E-2</v>
      </c>
      <c r="H76" s="28">
        <v>2784</v>
      </c>
      <c r="I76" s="16">
        <v>0.68300000000000005</v>
      </c>
      <c r="J76" s="28">
        <v>3394</v>
      </c>
      <c r="K76" s="17">
        <v>0.77200000000000002</v>
      </c>
      <c r="L76" s="29">
        <v>610</v>
      </c>
      <c r="M76" s="38">
        <v>8.8999999999999996E-2</v>
      </c>
      <c r="N76" s="9" t="s">
        <v>293</v>
      </c>
    </row>
    <row r="77" spans="1:14" x14ac:dyDescent="0.25">
      <c r="A77" s="52">
        <v>21</v>
      </c>
      <c r="B77" s="13" t="s">
        <v>13</v>
      </c>
      <c r="C77" s="13" t="s">
        <v>71</v>
      </c>
      <c r="D77" s="14">
        <v>18545.400000000001</v>
      </c>
      <c r="E77" s="28">
        <v>29036</v>
      </c>
      <c r="F77" s="28">
        <v>31820</v>
      </c>
      <c r="G77" s="16">
        <v>1.54E-2</v>
      </c>
      <c r="H77" s="29" t="s">
        <v>237</v>
      </c>
      <c r="I77" s="16">
        <v>0.61799999999999999</v>
      </c>
      <c r="J77" s="28">
        <v>22556</v>
      </c>
      <c r="K77" s="19">
        <v>0.70899999999999996</v>
      </c>
      <c r="L77" s="28">
        <v>5096</v>
      </c>
      <c r="M77" s="38">
        <v>9.0999999999999998E-2</v>
      </c>
      <c r="N77" s="9" t="s">
        <v>292</v>
      </c>
    </row>
    <row r="78" spans="1:14" x14ac:dyDescent="0.25">
      <c r="A78" s="52">
        <v>21</v>
      </c>
      <c r="B78" s="13" t="s">
        <v>13</v>
      </c>
      <c r="C78" s="13" t="s">
        <v>210</v>
      </c>
      <c r="D78" s="14">
        <v>4675.8999999999996</v>
      </c>
      <c r="E78" s="28">
        <v>2712</v>
      </c>
      <c r="F78" s="28">
        <v>2520</v>
      </c>
      <c r="G78" s="16">
        <v>-1.2200000000000001E-2</v>
      </c>
      <c r="H78" s="28">
        <v>1406</v>
      </c>
      <c r="I78" s="16">
        <v>0.51800000000000002</v>
      </c>
      <c r="J78" s="28">
        <v>1541</v>
      </c>
      <c r="K78" s="19">
        <v>0.61199999999999999</v>
      </c>
      <c r="L78" s="29">
        <v>135</v>
      </c>
      <c r="M78" s="38">
        <v>9.2999999999999999E-2</v>
      </c>
      <c r="N78" s="9" t="s">
        <v>292</v>
      </c>
    </row>
    <row r="79" spans="1:14" x14ac:dyDescent="0.25">
      <c r="A79" s="52">
        <v>21</v>
      </c>
      <c r="B79" s="13" t="s">
        <v>13</v>
      </c>
      <c r="C79" s="13" t="s">
        <v>136</v>
      </c>
      <c r="D79" s="14">
        <v>1247.2</v>
      </c>
      <c r="E79" s="28">
        <v>5918</v>
      </c>
      <c r="F79" s="28">
        <v>6953</v>
      </c>
      <c r="G79" s="16">
        <v>2.7199999999999998E-2</v>
      </c>
      <c r="H79" s="28">
        <v>3408</v>
      </c>
      <c r="I79" s="16">
        <v>0.57599999999999996</v>
      </c>
      <c r="J79" s="28">
        <v>4649</v>
      </c>
      <c r="K79" s="19">
        <v>0.66900000000000004</v>
      </c>
      <c r="L79" s="28">
        <v>1241</v>
      </c>
      <c r="M79" s="38">
        <v>9.2999999999999999E-2</v>
      </c>
      <c r="N79" s="9" t="s">
        <v>292</v>
      </c>
    </row>
    <row r="80" spans="1:14" x14ac:dyDescent="0.25">
      <c r="A80" s="52">
        <v>21</v>
      </c>
      <c r="B80" s="13" t="s">
        <v>13</v>
      </c>
      <c r="C80" s="13" t="s">
        <v>29</v>
      </c>
      <c r="D80" s="14">
        <v>16890.400000000001</v>
      </c>
      <c r="E80" s="28">
        <v>5392</v>
      </c>
      <c r="F80" s="28">
        <v>6004</v>
      </c>
      <c r="G80" s="16">
        <v>1.8100000000000002E-2</v>
      </c>
      <c r="H80" s="28">
        <v>3752</v>
      </c>
      <c r="I80" s="16">
        <v>0.69599999999999995</v>
      </c>
      <c r="J80" s="28">
        <v>4739</v>
      </c>
      <c r="K80" s="17">
        <v>0.78900000000000003</v>
      </c>
      <c r="L80" s="29">
        <v>987</v>
      </c>
      <c r="M80" s="38">
        <v>9.2999999999999999E-2</v>
      </c>
      <c r="N80" s="9" t="s">
        <v>293</v>
      </c>
    </row>
    <row r="81" spans="1:14" x14ac:dyDescent="0.25">
      <c r="A81" s="52">
        <v>21</v>
      </c>
      <c r="B81" s="13" t="s">
        <v>13</v>
      </c>
      <c r="C81" s="13" t="s">
        <v>76</v>
      </c>
      <c r="D81" s="14">
        <v>8513.7999999999993</v>
      </c>
      <c r="E81" s="28">
        <v>9667</v>
      </c>
      <c r="F81" s="28">
        <v>10175</v>
      </c>
      <c r="G81" s="16">
        <v>8.6E-3</v>
      </c>
      <c r="H81" s="28">
        <v>6138</v>
      </c>
      <c r="I81" s="16">
        <v>0.63500000000000001</v>
      </c>
      <c r="J81" s="28">
        <v>7419</v>
      </c>
      <c r="K81" s="17">
        <v>0.72899999999999998</v>
      </c>
      <c r="L81" s="28">
        <v>1281</v>
      </c>
      <c r="M81" s="38">
        <v>9.4E-2</v>
      </c>
      <c r="N81" s="9" t="s">
        <v>293</v>
      </c>
    </row>
    <row r="82" spans="1:14" x14ac:dyDescent="0.25">
      <c r="A82" s="52">
        <v>21</v>
      </c>
      <c r="B82" s="13" t="s">
        <v>13</v>
      </c>
      <c r="C82" s="13" t="s">
        <v>48</v>
      </c>
      <c r="D82" s="14">
        <v>10815.2</v>
      </c>
      <c r="E82" s="28">
        <v>12353</v>
      </c>
      <c r="F82" s="28">
        <v>14444</v>
      </c>
      <c r="G82" s="16">
        <v>2.64E-2</v>
      </c>
      <c r="H82" s="28">
        <v>8257</v>
      </c>
      <c r="I82" s="16">
        <v>0.66800000000000004</v>
      </c>
      <c r="J82" s="28">
        <v>11016</v>
      </c>
      <c r="K82" s="17">
        <v>0.76300000000000001</v>
      </c>
      <c r="L82" s="28">
        <v>2759</v>
      </c>
      <c r="M82" s="38">
        <v>9.4E-2</v>
      </c>
      <c r="N82" s="9" t="s">
        <v>293</v>
      </c>
    </row>
    <row r="83" spans="1:14" x14ac:dyDescent="0.25">
      <c r="A83" s="52">
        <v>21</v>
      </c>
      <c r="B83" s="13" t="s">
        <v>13</v>
      </c>
      <c r="C83" s="13" t="s">
        <v>45</v>
      </c>
      <c r="D83" s="14">
        <v>8528</v>
      </c>
      <c r="E83" s="28">
        <v>4322</v>
      </c>
      <c r="F83" s="28">
        <v>4888</v>
      </c>
      <c r="G83" s="16">
        <v>2.07E-2</v>
      </c>
      <c r="H83" s="28">
        <v>2935</v>
      </c>
      <c r="I83" s="16">
        <v>0.67900000000000005</v>
      </c>
      <c r="J83" s="28">
        <v>3784</v>
      </c>
      <c r="K83" s="17">
        <v>0.77400000000000002</v>
      </c>
      <c r="L83" s="29">
        <v>849</v>
      </c>
      <c r="M83" s="38">
        <v>9.5000000000000001E-2</v>
      </c>
      <c r="N83" s="9" t="s">
        <v>293</v>
      </c>
    </row>
    <row r="84" spans="1:14" x14ac:dyDescent="0.25">
      <c r="A84" s="52">
        <v>21</v>
      </c>
      <c r="B84" s="13" t="s">
        <v>13</v>
      </c>
      <c r="C84" s="13" t="s">
        <v>174</v>
      </c>
      <c r="D84" s="14">
        <v>23882</v>
      </c>
      <c r="E84" s="28">
        <v>48064</v>
      </c>
      <c r="F84" s="28">
        <v>54888</v>
      </c>
      <c r="G84" s="16">
        <v>2.24E-2</v>
      </c>
      <c r="H84" s="28">
        <v>27526</v>
      </c>
      <c r="I84" s="16">
        <v>0.58199999999999996</v>
      </c>
      <c r="J84" s="28">
        <v>37237</v>
      </c>
      <c r="K84" s="19">
        <v>0.67800000000000005</v>
      </c>
      <c r="L84" s="28">
        <v>9711</v>
      </c>
      <c r="M84" s="38">
        <v>9.6000000000000002E-2</v>
      </c>
      <c r="N84" s="9" t="s">
        <v>292</v>
      </c>
    </row>
    <row r="85" spans="1:14" x14ac:dyDescent="0.25">
      <c r="A85" s="52">
        <v>21</v>
      </c>
      <c r="B85" s="13" t="s">
        <v>13</v>
      </c>
      <c r="C85" s="13" t="s">
        <v>92</v>
      </c>
      <c r="D85" s="14">
        <v>7201.3</v>
      </c>
      <c r="E85" s="28">
        <v>7742</v>
      </c>
      <c r="F85" s="28">
        <v>9430</v>
      </c>
      <c r="G85" s="16">
        <v>3.3399999999999999E-2</v>
      </c>
      <c r="H85" s="28">
        <v>5018</v>
      </c>
      <c r="I85" s="16">
        <v>0.64800000000000002</v>
      </c>
      <c r="J85" s="28">
        <v>7026</v>
      </c>
      <c r="K85" s="17">
        <v>0.745</v>
      </c>
      <c r="L85" s="28">
        <v>2008</v>
      </c>
      <c r="M85" s="38">
        <v>9.7000000000000003E-2</v>
      </c>
      <c r="N85" s="9" t="s">
        <v>293</v>
      </c>
    </row>
    <row r="86" spans="1:14" x14ac:dyDescent="0.25">
      <c r="A86" s="52">
        <v>21</v>
      </c>
      <c r="B86" s="13" t="s">
        <v>13</v>
      </c>
      <c r="C86" s="13" t="s">
        <v>93</v>
      </c>
      <c r="D86" s="14">
        <v>5250.7</v>
      </c>
      <c r="E86" s="28">
        <v>3727</v>
      </c>
      <c r="F86" s="28">
        <v>4025</v>
      </c>
      <c r="G86" s="16">
        <v>1.29E-2</v>
      </c>
      <c r="H86" s="28">
        <v>2555</v>
      </c>
      <c r="I86" s="16">
        <v>0.68600000000000005</v>
      </c>
      <c r="J86" s="28">
        <v>3148</v>
      </c>
      <c r="K86" s="17">
        <v>0.78200000000000003</v>
      </c>
      <c r="L86" s="29">
        <v>593</v>
      </c>
      <c r="M86" s="38">
        <v>9.7000000000000003E-2</v>
      </c>
      <c r="N86" s="9" t="s">
        <v>293</v>
      </c>
    </row>
    <row r="87" spans="1:14" x14ac:dyDescent="0.25">
      <c r="A87" s="52">
        <v>21</v>
      </c>
      <c r="B87" s="13" t="s">
        <v>13</v>
      </c>
      <c r="C87" s="13" t="s">
        <v>43</v>
      </c>
      <c r="D87" s="14">
        <v>1419</v>
      </c>
      <c r="E87" s="28">
        <v>2679</v>
      </c>
      <c r="F87" s="28">
        <v>2796</v>
      </c>
      <c r="G87" s="16">
        <v>7.1000000000000004E-3</v>
      </c>
      <c r="H87" s="28">
        <v>1896</v>
      </c>
      <c r="I87" s="16">
        <v>0.70799999999999996</v>
      </c>
      <c r="J87" s="28">
        <v>2253</v>
      </c>
      <c r="K87" s="17">
        <v>0.80600000000000005</v>
      </c>
      <c r="L87" s="29">
        <v>357</v>
      </c>
      <c r="M87" s="38">
        <v>9.8000000000000004E-2</v>
      </c>
      <c r="N87" s="9" t="s">
        <v>293</v>
      </c>
    </row>
    <row r="88" spans="1:14" x14ac:dyDescent="0.25">
      <c r="A88" s="52">
        <v>21</v>
      </c>
      <c r="B88" s="13" t="s">
        <v>13</v>
      </c>
      <c r="C88" s="13" t="s">
        <v>145</v>
      </c>
      <c r="D88" s="14">
        <v>5134.2</v>
      </c>
      <c r="E88" s="28">
        <v>13319</v>
      </c>
      <c r="F88" s="28">
        <v>15019</v>
      </c>
      <c r="G88" s="16">
        <v>2.0199999999999999E-2</v>
      </c>
      <c r="H88" s="28">
        <v>7699</v>
      </c>
      <c r="I88" s="16">
        <v>0.57799999999999996</v>
      </c>
      <c r="J88" s="28">
        <v>10168</v>
      </c>
      <c r="K88" s="19">
        <v>0.67700000000000005</v>
      </c>
      <c r="L88" s="28">
        <v>2469</v>
      </c>
      <c r="M88" s="38">
        <v>9.9000000000000005E-2</v>
      </c>
      <c r="N88" s="9" t="s">
        <v>292</v>
      </c>
    </row>
    <row r="89" spans="1:14" x14ac:dyDescent="0.25">
      <c r="A89" s="52">
        <v>21</v>
      </c>
      <c r="B89" s="13" t="s">
        <v>13</v>
      </c>
      <c r="C89" s="13" t="s">
        <v>15</v>
      </c>
      <c r="D89" s="14">
        <v>16718</v>
      </c>
      <c r="E89" s="28">
        <v>6390</v>
      </c>
      <c r="F89" s="28">
        <v>6839</v>
      </c>
      <c r="G89" s="16">
        <v>1.14E-2</v>
      </c>
      <c r="H89" s="28">
        <v>4239</v>
      </c>
      <c r="I89" s="16">
        <v>0.66300000000000003</v>
      </c>
      <c r="J89" s="28">
        <v>5498</v>
      </c>
      <c r="K89" s="17">
        <v>0.80400000000000005</v>
      </c>
      <c r="L89" s="28">
        <v>1259</v>
      </c>
      <c r="M89" s="17">
        <v>0.14099999999999999</v>
      </c>
      <c r="N89" s="44" t="s">
        <v>319</v>
      </c>
    </row>
    <row r="90" spans="1:14" x14ac:dyDescent="0.25">
      <c r="A90" s="52">
        <v>21</v>
      </c>
      <c r="B90" s="13" t="s">
        <v>13</v>
      </c>
      <c r="C90" s="13" t="s">
        <v>18</v>
      </c>
      <c r="D90" s="14">
        <v>7432.9</v>
      </c>
      <c r="E90" s="28">
        <v>2160</v>
      </c>
      <c r="F90" s="28">
        <v>2289</v>
      </c>
      <c r="G90" s="16">
        <v>9.7000000000000003E-3</v>
      </c>
      <c r="H90" s="28">
        <v>1338</v>
      </c>
      <c r="I90" s="16">
        <v>0.61899999999999999</v>
      </c>
      <c r="J90" s="28">
        <v>1996</v>
      </c>
      <c r="K90" s="17">
        <v>0.872</v>
      </c>
      <c r="L90" s="29">
        <v>658</v>
      </c>
      <c r="M90" s="17">
        <v>0.253</v>
      </c>
      <c r="N90" s="44" t="s">
        <v>319</v>
      </c>
    </row>
    <row r="91" spans="1:14" ht="25.5" x14ac:dyDescent="0.25">
      <c r="A91" s="52">
        <v>21</v>
      </c>
      <c r="B91" s="13" t="s">
        <v>13</v>
      </c>
      <c r="C91" s="13" t="s">
        <v>186</v>
      </c>
      <c r="D91" s="14">
        <v>8455.7000000000007</v>
      </c>
      <c r="E91" s="28">
        <v>6872</v>
      </c>
      <c r="F91" s="28">
        <v>6800</v>
      </c>
      <c r="G91" s="16">
        <v>-1.8E-3</v>
      </c>
      <c r="H91" s="28">
        <v>3973</v>
      </c>
      <c r="I91" s="16">
        <v>0.57799999999999996</v>
      </c>
      <c r="J91" s="28">
        <v>4611</v>
      </c>
      <c r="K91" s="19">
        <v>0.67800000000000005</v>
      </c>
      <c r="L91" s="29">
        <v>638</v>
      </c>
      <c r="M91" s="16">
        <v>0.1</v>
      </c>
      <c r="N91" s="45" t="s">
        <v>319</v>
      </c>
    </row>
    <row r="92" spans="1:14" x14ac:dyDescent="0.25">
      <c r="A92" s="52">
        <v>21</v>
      </c>
      <c r="B92" s="13" t="s">
        <v>13</v>
      </c>
      <c r="C92" s="13" t="s">
        <v>19</v>
      </c>
      <c r="D92" s="14">
        <v>9424.1</v>
      </c>
      <c r="E92" s="28">
        <v>9181</v>
      </c>
      <c r="F92" s="28">
        <v>10223</v>
      </c>
      <c r="G92" s="16">
        <v>1.8100000000000002E-2</v>
      </c>
      <c r="H92" s="28">
        <v>5867</v>
      </c>
      <c r="I92" s="16">
        <v>0.63900000000000001</v>
      </c>
      <c r="J92" s="28">
        <v>8061</v>
      </c>
      <c r="K92" s="17">
        <v>0.78900000000000003</v>
      </c>
      <c r="L92" s="28">
        <v>2194</v>
      </c>
      <c r="M92" s="17">
        <v>0.14899999999999999</v>
      </c>
      <c r="N92" s="44" t="s">
        <v>319</v>
      </c>
    </row>
    <row r="93" spans="1:14" x14ac:dyDescent="0.25">
      <c r="A93" s="52">
        <v>21</v>
      </c>
      <c r="B93" s="13" t="s">
        <v>13</v>
      </c>
      <c r="C93" s="13" t="s">
        <v>23</v>
      </c>
      <c r="D93" s="14">
        <v>38749.4</v>
      </c>
      <c r="E93" s="28">
        <v>34695</v>
      </c>
      <c r="F93" s="28">
        <v>41977</v>
      </c>
      <c r="G93" s="16">
        <v>3.2300000000000002E-2</v>
      </c>
      <c r="H93" s="28">
        <v>22973</v>
      </c>
      <c r="I93" s="16">
        <v>0.66200000000000003</v>
      </c>
      <c r="J93" s="28">
        <v>33611</v>
      </c>
      <c r="K93" s="17">
        <v>0.80100000000000005</v>
      </c>
      <c r="L93" s="28">
        <v>10638</v>
      </c>
      <c r="M93" s="17">
        <v>0.13900000000000001</v>
      </c>
      <c r="N93" s="44" t="s">
        <v>319</v>
      </c>
    </row>
    <row r="94" spans="1:14" x14ac:dyDescent="0.25">
      <c r="A94" s="52">
        <v>21</v>
      </c>
      <c r="B94" s="13" t="s">
        <v>13</v>
      </c>
      <c r="C94" s="13" t="s">
        <v>24</v>
      </c>
      <c r="D94" s="14">
        <v>7587</v>
      </c>
      <c r="E94" s="28">
        <v>1466</v>
      </c>
      <c r="F94" s="28">
        <v>1445</v>
      </c>
      <c r="G94" s="16">
        <v>-2.3999999999999998E-3</v>
      </c>
      <c r="H94" s="29">
        <v>778</v>
      </c>
      <c r="I94" s="16">
        <v>0.53100000000000003</v>
      </c>
      <c r="J94" s="28">
        <v>1122</v>
      </c>
      <c r="K94" s="17">
        <v>0.77600000000000002</v>
      </c>
      <c r="L94" s="29">
        <v>344</v>
      </c>
      <c r="M94" s="17">
        <v>0.246</v>
      </c>
      <c r="N94" s="44" t="s">
        <v>319</v>
      </c>
    </row>
    <row r="95" spans="1:14" x14ac:dyDescent="0.25">
      <c r="A95" s="52">
        <v>21</v>
      </c>
      <c r="B95" s="13" t="s">
        <v>13</v>
      </c>
      <c r="C95" s="13" t="s">
        <v>25</v>
      </c>
      <c r="D95" s="14">
        <v>5342.3</v>
      </c>
      <c r="E95" s="28">
        <v>4935</v>
      </c>
      <c r="F95" s="28">
        <v>4858</v>
      </c>
      <c r="G95" s="16">
        <v>-2.5999999999999999E-3</v>
      </c>
      <c r="H95" s="28">
        <v>3032</v>
      </c>
      <c r="I95" s="16">
        <v>0.61399999999999999</v>
      </c>
      <c r="J95" s="28">
        <v>4008</v>
      </c>
      <c r="K95" s="17">
        <v>0.82499999999999996</v>
      </c>
      <c r="L95" s="29">
        <v>976</v>
      </c>
      <c r="M95" s="17">
        <v>0.21099999999999999</v>
      </c>
      <c r="N95" s="44" t="s">
        <v>319</v>
      </c>
    </row>
    <row r="96" spans="1:14" ht="25.5" x14ac:dyDescent="0.25">
      <c r="A96" s="52">
        <v>21</v>
      </c>
      <c r="B96" s="13" t="s">
        <v>13</v>
      </c>
      <c r="C96" s="13" t="s">
        <v>57</v>
      </c>
      <c r="D96" s="14">
        <v>8967.9</v>
      </c>
      <c r="E96" s="28">
        <v>2255</v>
      </c>
      <c r="F96" s="28">
        <v>2323</v>
      </c>
      <c r="G96" s="16">
        <v>5.0000000000000001E-3</v>
      </c>
      <c r="H96" s="29" t="s">
        <v>235</v>
      </c>
      <c r="I96" s="16">
        <v>0.53700000000000003</v>
      </c>
      <c r="J96" s="28">
        <v>1483</v>
      </c>
      <c r="K96" s="19">
        <v>0.63800000000000001</v>
      </c>
      <c r="L96" s="29">
        <v>273</v>
      </c>
      <c r="M96" s="16">
        <v>0.10199999999999999</v>
      </c>
      <c r="N96" s="45" t="s">
        <v>319</v>
      </c>
    </row>
    <row r="97" spans="1:14" ht="25.5" x14ac:dyDescent="0.25">
      <c r="A97" s="52">
        <v>21</v>
      </c>
      <c r="B97" s="13" t="s">
        <v>13</v>
      </c>
      <c r="C97" s="13" t="s">
        <v>108</v>
      </c>
      <c r="D97" s="14">
        <v>28123</v>
      </c>
      <c r="E97" s="28">
        <v>21059</v>
      </c>
      <c r="F97" s="28">
        <v>23082</v>
      </c>
      <c r="G97" s="16">
        <v>1.54E-2</v>
      </c>
      <c r="H97" s="28">
        <v>12279</v>
      </c>
      <c r="I97" s="16">
        <v>0.60499999999999998</v>
      </c>
      <c r="J97" s="28">
        <v>16343</v>
      </c>
      <c r="K97" s="19">
        <v>0.70799999999999996</v>
      </c>
      <c r="L97" s="28">
        <v>4064</v>
      </c>
      <c r="M97" s="16">
        <v>0.10299999999999999</v>
      </c>
      <c r="N97" s="45" t="s">
        <v>319</v>
      </c>
    </row>
    <row r="98" spans="1:14" ht="25.5" x14ac:dyDescent="0.25">
      <c r="A98" s="52">
        <v>21</v>
      </c>
      <c r="B98" s="13" t="s">
        <v>13</v>
      </c>
      <c r="C98" s="13" t="s">
        <v>78</v>
      </c>
      <c r="D98" s="14">
        <v>9369.6</v>
      </c>
      <c r="E98" s="28">
        <v>11768</v>
      </c>
      <c r="F98" s="28">
        <v>13860</v>
      </c>
      <c r="G98" s="16">
        <v>2.76E-2</v>
      </c>
      <c r="H98" s="28">
        <v>6794</v>
      </c>
      <c r="I98" s="16">
        <v>0.57699999999999996</v>
      </c>
      <c r="J98" s="28">
        <v>9446</v>
      </c>
      <c r="K98" s="19">
        <v>0.68200000000000005</v>
      </c>
      <c r="L98" s="28">
        <v>2652</v>
      </c>
      <c r="M98" s="16">
        <v>0.104</v>
      </c>
      <c r="N98" s="45" t="s">
        <v>319</v>
      </c>
    </row>
    <row r="99" spans="1:14" x14ac:dyDescent="0.25">
      <c r="A99" s="52">
        <v>21</v>
      </c>
      <c r="B99" s="13" t="s">
        <v>13</v>
      </c>
      <c r="C99" s="13" t="s">
        <v>26</v>
      </c>
      <c r="D99" s="14">
        <v>3575.2</v>
      </c>
      <c r="E99" s="28">
        <v>13043</v>
      </c>
      <c r="F99" s="28">
        <v>13488</v>
      </c>
      <c r="G99" s="16">
        <v>5.5999999999999999E-3</v>
      </c>
      <c r="H99" s="29" t="s">
        <v>233</v>
      </c>
      <c r="I99" s="16">
        <v>0.61899999999999999</v>
      </c>
      <c r="J99" s="28">
        <v>11052</v>
      </c>
      <c r="K99" s="17">
        <v>0.81899999999999995</v>
      </c>
      <c r="L99" s="28">
        <v>3452</v>
      </c>
      <c r="M99" s="17">
        <v>0.2</v>
      </c>
      <c r="N99" s="44" t="s">
        <v>319</v>
      </c>
    </row>
    <row r="100" spans="1:14" x14ac:dyDescent="0.25">
      <c r="A100" s="52">
        <v>21</v>
      </c>
      <c r="B100" s="13" t="s">
        <v>13</v>
      </c>
      <c r="C100" s="13" t="s">
        <v>27</v>
      </c>
      <c r="D100" s="14">
        <v>4553.1000000000004</v>
      </c>
      <c r="E100" s="28">
        <v>3295</v>
      </c>
      <c r="F100" s="28">
        <v>3459</v>
      </c>
      <c r="G100" s="16">
        <v>8.0999999999999996E-3</v>
      </c>
      <c r="H100" s="28">
        <v>2141</v>
      </c>
      <c r="I100" s="16">
        <v>0.65</v>
      </c>
      <c r="J100" s="28">
        <v>2771</v>
      </c>
      <c r="K100" s="17">
        <v>0.80100000000000005</v>
      </c>
      <c r="L100" s="29">
        <v>630</v>
      </c>
      <c r="M100" s="17">
        <v>0.151</v>
      </c>
      <c r="N100" s="44" t="s">
        <v>319</v>
      </c>
    </row>
    <row r="101" spans="1:14" x14ac:dyDescent="0.25">
      <c r="A101" s="52">
        <v>21</v>
      </c>
      <c r="B101" s="13" t="s">
        <v>13</v>
      </c>
      <c r="C101" s="13" t="s">
        <v>30</v>
      </c>
      <c r="D101" s="14">
        <v>4967.7</v>
      </c>
      <c r="E101" s="28">
        <v>15089</v>
      </c>
      <c r="F101" s="28">
        <v>18161</v>
      </c>
      <c r="G101" s="16">
        <v>3.1399999999999997E-2</v>
      </c>
      <c r="H101" s="28">
        <v>9428</v>
      </c>
      <c r="I101" s="16">
        <v>0.625</v>
      </c>
      <c r="J101" s="28">
        <v>13498</v>
      </c>
      <c r="K101" s="17">
        <v>0.74299999999999999</v>
      </c>
      <c r="L101" s="29" t="s">
        <v>274</v>
      </c>
      <c r="M101" s="17">
        <v>0.11799999999999999</v>
      </c>
      <c r="N101" s="44" t="s">
        <v>319</v>
      </c>
    </row>
    <row r="102" spans="1:14" x14ac:dyDescent="0.25">
      <c r="A102" s="52">
        <v>21</v>
      </c>
      <c r="B102" s="13" t="s">
        <v>13</v>
      </c>
      <c r="C102" s="13" t="s">
        <v>31</v>
      </c>
      <c r="D102" s="14">
        <v>36321.5</v>
      </c>
      <c r="E102" s="28">
        <v>2636</v>
      </c>
      <c r="F102" s="28">
        <v>2775</v>
      </c>
      <c r="G102" s="16">
        <v>8.6E-3</v>
      </c>
      <c r="H102" s="28">
        <v>1857</v>
      </c>
      <c r="I102" s="16">
        <v>0.70399999999999996</v>
      </c>
      <c r="J102" s="28">
        <v>2284</v>
      </c>
      <c r="K102" s="17">
        <v>0.82299999999999995</v>
      </c>
      <c r="L102" s="29">
        <v>427</v>
      </c>
      <c r="M102" s="17">
        <v>0.11899999999999999</v>
      </c>
      <c r="N102" s="44" t="s">
        <v>319</v>
      </c>
    </row>
    <row r="103" spans="1:14" x14ac:dyDescent="0.25">
      <c r="A103" s="52">
        <v>21</v>
      </c>
      <c r="B103" s="13" t="s">
        <v>13</v>
      </c>
      <c r="C103" s="13" t="s">
        <v>32</v>
      </c>
      <c r="D103" s="14">
        <v>1218.2</v>
      </c>
      <c r="E103" s="28">
        <v>1724</v>
      </c>
      <c r="F103" s="28">
        <v>1889</v>
      </c>
      <c r="G103" s="16">
        <v>1.54E-2</v>
      </c>
      <c r="H103" s="28">
        <v>1245</v>
      </c>
      <c r="I103" s="16">
        <v>0.72199999999999998</v>
      </c>
      <c r="J103" s="29" t="s">
        <v>258</v>
      </c>
      <c r="K103" s="17">
        <v>0.85199999999999998</v>
      </c>
      <c r="L103" s="29">
        <v>365</v>
      </c>
      <c r="M103" s="17">
        <v>0.13</v>
      </c>
      <c r="N103" s="44" t="s">
        <v>319</v>
      </c>
    </row>
    <row r="104" spans="1:14" x14ac:dyDescent="0.25">
      <c r="A104" s="52">
        <v>21</v>
      </c>
      <c r="B104" s="13" t="s">
        <v>13</v>
      </c>
      <c r="C104" s="13" t="s">
        <v>35</v>
      </c>
      <c r="D104" s="14">
        <v>1231.7</v>
      </c>
      <c r="E104" s="28">
        <v>1082</v>
      </c>
      <c r="F104" s="28">
        <v>1074</v>
      </c>
      <c r="G104" s="16">
        <v>-1.1999999999999999E-3</v>
      </c>
      <c r="H104" s="29">
        <v>675</v>
      </c>
      <c r="I104" s="16">
        <v>0.624</v>
      </c>
      <c r="J104" s="29">
        <v>891</v>
      </c>
      <c r="K104" s="17">
        <v>0.83</v>
      </c>
      <c r="L104" s="29">
        <v>216</v>
      </c>
      <c r="M104" s="17">
        <v>0.20599999999999999</v>
      </c>
      <c r="N104" s="44" t="s">
        <v>319</v>
      </c>
    </row>
    <row r="105" spans="1:14" x14ac:dyDescent="0.25">
      <c r="A105" s="52">
        <v>21</v>
      </c>
      <c r="B105" s="13" t="s">
        <v>13</v>
      </c>
      <c r="C105" s="13" t="s">
        <v>36</v>
      </c>
      <c r="D105" s="14">
        <v>12338.3</v>
      </c>
      <c r="E105" s="28">
        <v>8615</v>
      </c>
      <c r="F105" s="28">
        <v>9014</v>
      </c>
      <c r="G105" s="16">
        <v>7.6E-3</v>
      </c>
      <c r="H105" s="29" t="s">
        <v>234</v>
      </c>
      <c r="I105" s="16">
        <v>0.54600000000000004</v>
      </c>
      <c r="J105" s="28">
        <v>6643</v>
      </c>
      <c r="K105" s="17">
        <v>0.73699999999999999</v>
      </c>
      <c r="L105" s="28">
        <v>1943</v>
      </c>
      <c r="M105" s="17">
        <v>0.191</v>
      </c>
      <c r="N105" s="44" t="s">
        <v>319</v>
      </c>
    </row>
    <row r="106" spans="1:14" x14ac:dyDescent="0.25">
      <c r="A106" s="52">
        <v>21</v>
      </c>
      <c r="B106" s="13" t="s">
        <v>13</v>
      </c>
      <c r="C106" s="13" t="s">
        <v>37</v>
      </c>
      <c r="D106" s="14">
        <v>12153.2</v>
      </c>
      <c r="E106" s="28">
        <v>5770</v>
      </c>
      <c r="F106" s="28">
        <v>6190</v>
      </c>
      <c r="G106" s="16">
        <v>1.18E-2</v>
      </c>
      <c r="H106" s="28">
        <v>3683</v>
      </c>
      <c r="I106" s="16">
        <v>0.63800000000000001</v>
      </c>
      <c r="J106" s="28">
        <v>4922</v>
      </c>
      <c r="K106" s="17">
        <v>0.79500000000000004</v>
      </c>
      <c r="L106" s="28">
        <v>1239</v>
      </c>
      <c r="M106" s="17">
        <v>0.157</v>
      </c>
      <c r="N106" s="44" t="s">
        <v>319</v>
      </c>
    </row>
    <row r="107" spans="1:14" x14ac:dyDescent="0.25">
      <c r="A107" s="52">
        <v>21</v>
      </c>
      <c r="B107" s="13" t="s">
        <v>13</v>
      </c>
      <c r="C107" s="13" t="s">
        <v>42</v>
      </c>
      <c r="D107" s="14">
        <v>1606.8</v>
      </c>
      <c r="E107" s="28">
        <v>1582</v>
      </c>
      <c r="F107" s="28">
        <v>1855</v>
      </c>
      <c r="G107" s="16">
        <v>2.69E-2</v>
      </c>
      <c r="H107" s="28">
        <v>1226</v>
      </c>
      <c r="I107" s="16">
        <v>0.77500000000000002</v>
      </c>
      <c r="J107" s="29" t="s">
        <v>261</v>
      </c>
      <c r="K107" s="17">
        <v>0.90600000000000003</v>
      </c>
      <c r="L107" s="29">
        <v>454</v>
      </c>
      <c r="M107" s="17">
        <v>0.13100000000000001</v>
      </c>
      <c r="N107" s="44" t="s">
        <v>319</v>
      </c>
    </row>
    <row r="108" spans="1:14" x14ac:dyDescent="0.25">
      <c r="A108" s="52">
        <v>21</v>
      </c>
      <c r="B108" s="13" t="s">
        <v>13</v>
      </c>
      <c r="C108" s="13" t="s">
        <v>49</v>
      </c>
      <c r="D108" s="14">
        <v>9844.6</v>
      </c>
      <c r="E108" s="28">
        <v>8549</v>
      </c>
      <c r="F108" s="28">
        <v>10348</v>
      </c>
      <c r="G108" s="16">
        <v>3.2300000000000002E-2</v>
      </c>
      <c r="H108" s="28">
        <v>6139</v>
      </c>
      <c r="I108" s="16">
        <v>0.71799999999999997</v>
      </c>
      <c r="J108" s="28">
        <v>8554</v>
      </c>
      <c r="K108" s="17">
        <v>0.82699999999999996</v>
      </c>
      <c r="L108" s="28">
        <v>2415</v>
      </c>
      <c r="M108" s="17">
        <v>0.109</v>
      </c>
      <c r="N108" s="44" t="s">
        <v>319</v>
      </c>
    </row>
    <row r="109" spans="1:14" ht="25.5" x14ac:dyDescent="0.25">
      <c r="A109" s="52">
        <v>21</v>
      </c>
      <c r="B109" s="13" t="s">
        <v>13</v>
      </c>
      <c r="C109" s="13" t="s">
        <v>201</v>
      </c>
      <c r="D109" s="14">
        <v>31685.8</v>
      </c>
      <c r="E109" s="28">
        <v>7957</v>
      </c>
      <c r="F109" s="28">
        <v>7529</v>
      </c>
      <c r="G109" s="16">
        <v>-9.1999999999999998E-3</v>
      </c>
      <c r="H109" s="28">
        <v>4061</v>
      </c>
      <c r="I109" s="16">
        <v>0.51</v>
      </c>
      <c r="J109" s="28">
        <v>4713</v>
      </c>
      <c r="K109" s="19">
        <v>0.626</v>
      </c>
      <c r="L109" s="29">
        <v>652</v>
      </c>
      <c r="M109" s="16">
        <v>0.11600000000000001</v>
      </c>
      <c r="N109" s="45" t="s">
        <v>319</v>
      </c>
    </row>
    <row r="110" spans="1:14" ht="25.5" x14ac:dyDescent="0.25">
      <c r="A110" s="52">
        <v>21</v>
      </c>
      <c r="B110" s="13" t="s">
        <v>13</v>
      </c>
      <c r="C110" s="13" t="s">
        <v>62</v>
      </c>
      <c r="D110" s="14">
        <v>4109.8</v>
      </c>
      <c r="E110" s="28">
        <v>23726</v>
      </c>
      <c r="F110" s="28">
        <v>36473</v>
      </c>
      <c r="G110" s="16">
        <v>7.4300000000000005E-2</v>
      </c>
      <c r="H110" s="28">
        <v>13224</v>
      </c>
      <c r="I110" s="16">
        <v>0.55700000000000005</v>
      </c>
      <c r="J110" s="28">
        <v>24557</v>
      </c>
      <c r="K110" s="19">
        <v>0.67300000000000004</v>
      </c>
      <c r="L110" s="28">
        <v>11333</v>
      </c>
      <c r="M110" s="16">
        <v>0.11600000000000001</v>
      </c>
      <c r="N110" s="45" t="s">
        <v>319</v>
      </c>
    </row>
    <row r="111" spans="1:14" x14ac:dyDescent="0.25">
      <c r="A111" s="52">
        <v>21</v>
      </c>
      <c r="B111" s="13" t="s">
        <v>13</v>
      </c>
      <c r="C111" s="13" t="s">
        <v>51</v>
      </c>
      <c r="D111" s="14">
        <v>3044.4</v>
      </c>
      <c r="E111" s="28">
        <v>1066</v>
      </c>
      <c r="F111" s="28">
        <v>1111</v>
      </c>
      <c r="G111" s="16">
        <v>6.8999999999999999E-3</v>
      </c>
      <c r="H111" s="29">
        <v>754</v>
      </c>
      <c r="I111" s="16">
        <v>0.70699999999999996</v>
      </c>
      <c r="J111" s="29">
        <v>949</v>
      </c>
      <c r="K111" s="17">
        <v>0.85399999999999998</v>
      </c>
      <c r="L111" s="29">
        <v>195</v>
      </c>
      <c r="M111" s="17">
        <v>0.14699999999999999</v>
      </c>
      <c r="N111" s="44" t="s">
        <v>319</v>
      </c>
    </row>
    <row r="112" spans="1:14" x14ac:dyDescent="0.25">
      <c r="A112" s="52">
        <v>21</v>
      </c>
      <c r="B112" s="13" t="s">
        <v>13</v>
      </c>
      <c r="C112" s="13" t="s">
        <v>52</v>
      </c>
      <c r="D112" s="14">
        <v>74947.600000000006</v>
      </c>
      <c r="E112" s="28">
        <v>39996</v>
      </c>
      <c r="F112" s="28">
        <v>44566</v>
      </c>
      <c r="G112" s="16">
        <v>1.8200000000000001E-2</v>
      </c>
      <c r="H112" s="28">
        <v>24519</v>
      </c>
      <c r="I112" s="16">
        <v>0.625</v>
      </c>
      <c r="J112" s="28">
        <v>32932</v>
      </c>
      <c r="K112" s="17">
        <v>0.73899999999999999</v>
      </c>
      <c r="L112" s="28">
        <v>8413</v>
      </c>
      <c r="M112" s="17">
        <v>0.114</v>
      </c>
      <c r="N112" s="44" t="s">
        <v>319</v>
      </c>
    </row>
    <row r="113" spans="1:14" x14ac:dyDescent="0.25">
      <c r="A113" s="52">
        <v>21</v>
      </c>
      <c r="B113" s="13" t="s">
        <v>13</v>
      </c>
      <c r="C113" s="13" t="s">
        <v>54</v>
      </c>
      <c r="D113" s="14">
        <v>11918.2</v>
      </c>
      <c r="E113" s="28">
        <v>4033</v>
      </c>
      <c r="F113" s="28">
        <v>3935</v>
      </c>
      <c r="G113" s="16">
        <v>-4.1000000000000003E-3</v>
      </c>
      <c r="H113" s="28">
        <v>2415</v>
      </c>
      <c r="I113" s="16">
        <v>0.59899999999999998</v>
      </c>
      <c r="J113" s="28">
        <v>2858</v>
      </c>
      <c r="K113" s="17">
        <v>0.72599999999999998</v>
      </c>
      <c r="L113" s="29">
        <v>443</v>
      </c>
      <c r="M113" s="17">
        <v>0.127</v>
      </c>
      <c r="N113" s="44" t="s">
        <v>319</v>
      </c>
    </row>
    <row r="114" spans="1:14" x14ac:dyDescent="0.25">
      <c r="A114" s="52">
        <v>21</v>
      </c>
      <c r="B114" s="13" t="s">
        <v>13</v>
      </c>
      <c r="C114" s="13" t="s">
        <v>55</v>
      </c>
      <c r="D114" s="14">
        <v>12075.8</v>
      </c>
      <c r="E114" s="28">
        <v>1453</v>
      </c>
      <c r="F114" s="28">
        <v>1212</v>
      </c>
      <c r="G114" s="16">
        <v>-2.98E-2</v>
      </c>
      <c r="H114" s="29">
        <v>674</v>
      </c>
      <c r="I114" s="16">
        <v>0.46400000000000002</v>
      </c>
      <c r="J114" s="29">
        <v>934</v>
      </c>
      <c r="K114" s="17">
        <v>0.77100000000000002</v>
      </c>
      <c r="L114" s="29">
        <v>260</v>
      </c>
      <c r="M114" s="17">
        <v>0.307</v>
      </c>
      <c r="N114" s="44" t="s">
        <v>319</v>
      </c>
    </row>
    <row r="115" spans="1:14" x14ac:dyDescent="0.25">
      <c r="A115" s="52">
        <v>21</v>
      </c>
      <c r="B115" s="13" t="s">
        <v>13</v>
      </c>
      <c r="C115" s="13" t="s">
        <v>56</v>
      </c>
      <c r="D115" s="14">
        <v>14939.5</v>
      </c>
      <c r="E115" s="28">
        <v>11111</v>
      </c>
      <c r="F115" s="28">
        <v>12104</v>
      </c>
      <c r="G115" s="16">
        <v>1.44E-2</v>
      </c>
      <c r="H115" s="29" t="s">
        <v>228</v>
      </c>
      <c r="I115" s="16">
        <v>0.56799999999999995</v>
      </c>
      <c r="J115" s="28">
        <v>9266</v>
      </c>
      <c r="K115" s="17">
        <v>0.76600000000000001</v>
      </c>
      <c r="L115" s="28">
        <v>2956</v>
      </c>
      <c r="M115" s="17">
        <v>0.19800000000000001</v>
      </c>
      <c r="N115" s="44" t="s">
        <v>319</v>
      </c>
    </row>
    <row r="116" spans="1:14" x14ac:dyDescent="0.25">
      <c r="A116" s="52">
        <v>21</v>
      </c>
      <c r="B116" s="13" t="s">
        <v>13</v>
      </c>
      <c r="C116" s="13" t="s">
        <v>59</v>
      </c>
      <c r="D116" s="14">
        <v>10595.7</v>
      </c>
      <c r="E116" s="28">
        <v>2438</v>
      </c>
      <c r="F116" s="28">
        <v>2278</v>
      </c>
      <c r="G116" s="16">
        <v>-1.12E-2</v>
      </c>
      <c r="H116" s="28">
        <v>1168</v>
      </c>
      <c r="I116" s="16">
        <v>0.47899999999999998</v>
      </c>
      <c r="J116" s="28">
        <v>1685</v>
      </c>
      <c r="K116" s="17">
        <v>0.74</v>
      </c>
      <c r="L116" s="29">
        <v>517</v>
      </c>
      <c r="M116" s="17">
        <v>0.26100000000000001</v>
      </c>
      <c r="N116" s="44" t="s">
        <v>319</v>
      </c>
    </row>
    <row r="117" spans="1:14" x14ac:dyDescent="0.25">
      <c r="A117" s="52">
        <v>21</v>
      </c>
      <c r="B117" s="13" t="s">
        <v>13</v>
      </c>
      <c r="C117" s="13" t="s">
        <v>60</v>
      </c>
      <c r="D117" s="14">
        <v>20533.400000000001</v>
      </c>
      <c r="E117" s="28">
        <v>1340</v>
      </c>
      <c r="F117" s="28">
        <v>1179</v>
      </c>
      <c r="G117" s="16">
        <v>-2.1100000000000001E-2</v>
      </c>
      <c r="H117" s="29">
        <v>636</v>
      </c>
      <c r="I117" s="16">
        <v>0.47499999999999998</v>
      </c>
      <c r="J117" s="29">
        <v>875</v>
      </c>
      <c r="K117" s="17">
        <v>0.74199999999999999</v>
      </c>
      <c r="L117" s="29">
        <v>239</v>
      </c>
      <c r="M117" s="17">
        <v>0.26800000000000002</v>
      </c>
      <c r="N117" s="44" t="s">
        <v>319</v>
      </c>
    </row>
    <row r="118" spans="1:14" ht="25.5" x14ac:dyDescent="0.25">
      <c r="A118" s="52">
        <v>21</v>
      </c>
      <c r="B118" s="13" t="s">
        <v>13</v>
      </c>
      <c r="C118" s="13" t="s">
        <v>40</v>
      </c>
      <c r="D118" s="14">
        <v>7633.6</v>
      </c>
      <c r="E118" s="28">
        <v>10336</v>
      </c>
      <c r="F118" s="28">
        <v>10576</v>
      </c>
      <c r="G118" s="16">
        <v>3.8E-3</v>
      </c>
      <c r="H118" s="28">
        <v>5576</v>
      </c>
      <c r="I118" s="16">
        <v>0.53900000000000003</v>
      </c>
      <c r="J118" s="28">
        <v>6985</v>
      </c>
      <c r="K118" s="19">
        <v>0.66</v>
      </c>
      <c r="L118" s="28">
        <v>1409</v>
      </c>
      <c r="M118" s="16">
        <v>0.121</v>
      </c>
      <c r="N118" s="45" t="s">
        <v>319</v>
      </c>
    </row>
    <row r="119" spans="1:14" x14ac:dyDescent="0.25">
      <c r="A119" s="52">
        <v>21</v>
      </c>
      <c r="B119" s="13" t="s">
        <v>13</v>
      </c>
      <c r="C119" s="13" t="s">
        <v>61</v>
      </c>
      <c r="D119" s="14">
        <v>4833.7</v>
      </c>
      <c r="E119" s="28">
        <v>3326</v>
      </c>
      <c r="F119" s="28">
        <v>3566</v>
      </c>
      <c r="G119" s="16">
        <v>1.17E-2</v>
      </c>
      <c r="H119" s="28">
        <v>1964</v>
      </c>
      <c r="I119" s="16">
        <v>0.59</v>
      </c>
      <c r="J119" s="28">
        <v>2816</v>
      </c>
      <c r="K119" s="17">
        <v>0.79</v>
      </c>
      <c r="L119" s="29">
        <v>852</v>
      </c>
      <c r="M119" s="17">
        <v>0.19900000000000001</v>
      </c>
      <c r="N119" s="44" t="s">
        <v>319</v>
      </c>
    </row>
    <row r="120" spans="1:14" ht="25.5" x14ac:dyDescent="0.25">
      <c r="A120" s="52">
        <v>21</v>
      </c>
      <c r="B120" s="13" t="s">
        <v>13</v>
      </c>
      <c r="C120" s="13" t="s">
        <v>103</v>
      </c>
      <c r="D120" s="14">
        <v>2646.4</v>
      </c>
      <c r="E120" s="28">
        <v>13618</v>
      </c>
      <c r="F120" s="28">
        <v>16551</v>
      </c>
      <c r="G120" s="16">
        <v>3.3000000000000002E-2</v>
      </c>
      <c r="H120" s="28">
        <v>7811</v>
      </c>
      <c r="I120" s="16">
        <v>0.57399999999999995</v>
      </c>
      <c r="J120" s="29" t="s">
        <v>265</v>
      </c>
      <c r="K120" s="19">
        <v>0.69599999999999995</v>
      </c>
      <c r="L120" s="28">
        <v>3709</v>
      </c>
      <c r="M120" s="16">
        <v>0.122</v>
      </c>
      <c r="N120" s="45" t="s">
        <v>319</v>
      </c>
    </row>
    <row r="121" spans="1:14" x14ac:dyDescent="0.25">
      <c r="A121" s="52">
        <v>21</v>
      </c>
      <c r="B121" s="13" t="s">
        <v>13</v>
      </c>
      <c r="C121" s="13" t="s">
        <v>64</v>
      </c>
      <c r="D121" s="14">
        <v>25337.1</v>
      </c>
      <c r="E121" s="28">
        <v>7524</v>
      </c>
      <c r="F121" s="28">
        <v>8935</v>
      </c>
      <c r="G121" s="16">
        <v>2.9100000000000001E-2</v>
      </c>
      <c r="H121" s="29" t="s">
        <v>236</v>
      </c>
      <c r="I121" s="16">
        <v>0.70299999999999996</v>
      </c>
      <c r="J121" s="28">
        <v>7381</v>
      </c>
      <c r="K121" s="17">
        <v>0.82599999999999996</v>
      </c>
      <c r="L121" s="28">
        <v>2091</v>
      </c>
      <c r="M121" s="17">
        <v>0.123</v>
      </c>
      <c r="N121" s="44" t="s">
        <v>319</v>
      </c>
    </row>
    <row r="122" spans="1:14" ht="25.5" x14ac:dyDescent="0.25">
      <c r="A122" s="52">
        <v>21</v>
      </c>
      <c r="B122" s="13" t="s">
        <v>13</v>
      </c>
      <c r="C122" s="13" t="s">
        <v>190</v>
      </c>
      <c r="D122" s="14">
        <v>27063.5</v>
      </c>
      <c r="E122" s="28">
        <v>24553</v>
      </c>
      <c r="F122" s="28">
        <v>27932</v>
      </c>
      <c r="G122" s="16">
        <v>2.1700000000000001E-2</v>
      </c>
      <c r="H122" s="28">
        <v>13631</v>
      </c>
      <c r="I122" s="16">
        <v>0.55500000000000005</v>
      </c>
      <c r="J122" s="28">
        <v>18934</v>
      </c>
      <c r="K122" s="19">
        <v>0.67800000000000005</v>
      </c>
      <c r="L122" s="28">
        <v>5303</v>
      </c>
      <c r="M122" s="16">
        <v>0.123</v>
      </c>
      <c r="N122" s="45" t="s">
        <v>319</v>
      </c>
    </row>
    <row r="123" spans="1:14" x14ac:dyDescent="0.25">
      <c r="A123" s="52">
        <v>21</v>
      </c>
      <c r="B123" s="13" t="s">
        <v>13</v>
      </c>
      <c r="C123" s="13" t="s">
        <v>65</v>
      </c>
      <c r="D123" s="14">
        <v>13490.6</v>
      </c>
      <c r="E123" s="28">
        <v>2023</v>
      </c>
      <c r="F123" s="28">
        <v>1976</v>
      </c>
      <c r="G123" s="16">
        <v>-3.8999999999999998E-3</v>
      </c>
      <c r="H123" s="29" t="s">
        <v>227</v>
      </c>
      <c r="I123" s="16">
        <v>0.66200000000000003</v>
      </c>
      <c r="J123" s="28">
        <v>1504</v>
      </c>
      <c r="K123" s="17">
        <v>0.76100000000000001</v>
      </c>
      <c r="L123" s="29">
        <v>164</v>
      </c>
      <c r="M123" s="17">
        <v>9.9000000000000005E-2</v>
      </c>
      <c r="N123" s="44" t="s">
        <v>319</v>
      </c>
    </row>
    <row r="124" spans="1:14" ht="25.5" x14ac:dyDescent="0.25">
      <c r="A124" s="52">
        <v>21</v>
      </c>
      <c r="B124" s="13" t="s">
        <v>13</v>
      </c>
      <c r="C124" s="13" t="s">
        <v>126</v>
      </c>
      <c r="D124" s="14">
        <v>23451.9</v>
      </c>
      <c r="E124" s="28">
        <v>4512</v>
      </c>
      <c r="F124" s="28">
        <v>4105</v>
      </c>
      <c r="G124" s="16">
        <v>-1.5599999999999999E-2</v>
      </c>
      <c r="H124" s="28">
        <v>2261</v>
      </c>
      <c r="I124" s="16">
        <v>0.501</v>
      </c>
      <c r="J124" s="28">
        <v>2565</v>
      </c>
      <c r="K124" s="19">
        <v>0.625</v>
      </c>
      <c r="L124" s="29">
        <v>304</v>
      </c>
      <c r="M124" s="16">
        <v>0.124</v>
      </c>
      <c r="N124" s="45" t="s">
        <v>319</v>
      </c>
    </row>
    <row r="125" spans="1:14" ht="25.5" x14ac:dyDescent="0.25">
      <c r="A125" s="52">
        <v>21</v>
      </c>
      <c r="B125" s="13" t="s">
        <v>13</v>
      </c>
      <c r="C125" s="13" t="s">
        <v>215</v>
      </c>
      <c r="D125" s="14">
        <v>26474.799999999999</v>
      </c>
      <c r="E125" s="28">
        <v>3335</v>
      </c>
      <c r="F125" s="28">
        <v>3308</v>
      </c>
      <c r="G125" s="16">
        <v>-1.4E-3</v>
      </c>
      <c r="H125" s="28">
        <v>1873</v>
      </c>
      <c r="I125" s="16">
        <v>0.56200000000000006</v>
      </c>
      <c r="J125" s="28">
        <v>2267</v>
      </c>
      <c r="K125" s="19">
        <v>0.68500000000000005</v>
      </c>
      <c r="L125" s="29">
        <v>394</v>
      </c>
      <c r="M125" s="16">
        <v>0.124</v>
      </c>
      <c r="N125" s="45" t="s">
        <v>319</v>
      </c>
    </row>
    <row r="126" spans="1:14" x14ac:dyDescent="0.25">
      <c r="A126" s="52">
        <v>21</v>
      </c>
      <c r="B126" s="13" t="s">
        <v>13</v>
      </c>
      <c r="C126" s="13" t="s">
        <v>66</v>
      </c>
      <c r="D126" s="14">
        <v>2484.5</v>
      </c>
      <c r="E126" s="28">
        <v>4833</v>
      </c>
      <c r="F126" s="28">
        <v>6038</v>
      </c>
      <c r="G126" s="16">
        <v>3.78E-2</v>
      </c>
      <c r="H126" s="28">
        <v>3013</v>
      </c>
      <c r="I126" s="16">
        <v>0.623</v>
      </c>
      <c r="J126" s="28">
        <v>4496</v>
      </c>
      <c r="K126" s="17">
        <v>0.745</v>
      </c>
      <c r="L126" s="28">
        <v>1483</v>
      </c>
      <c r="M126" s="17">
        <v>0.121</v>
      </c>
      <c r="N126" s="44" t="s">
        <v>319</v>
      </c>
    </row>
    <row r="127" spans="1:14" ht="25.5" x14ac:dyDescent="0.25">
      <c r="A127" s="52">
        <v>21</v>
      </c>
      <c r="B127" s="13" t="s">
        <v>13</v>
      </c>
      <c r="C127" s="13" t="s">
        <v>82</v>
      </c>
      <c r="D127" s="14">
        <v>24448.6</v>
      </c>
      <c r="E127" s="28">
        <v>20210</v>
      </c>
      <c r="F127" s="28">
        <v>20393</v>
      </c>
      <c r="G127" s="16">
        <v>1.5E-3</v>
      </c>
      <c r="H127" s="28">
        <v>10862</v>
      </c>
      <c r="I127" s="16">
        <v>0.53700000000000003</v>
      </c>
      <c r="J127" s="28">
        <v>13523</v>
      </c>
      <c r="K127" s="19">
        <v>0.66300000000000003</v>
      </c>
      <c r="L127" s="28">
        <v>2661</v>
      </c>
      <c r="M127" s="16">
        <v>0.126</v>
      </c>
      <c r="N127" s="45" t="s">
        <v>319</v>
      </c>
    </row>
    <row r="128" spans="1:14" ht="25.5" x14ac:dyDescent="0.25">
      <c r="A128" s="52">
        <v>21</v>
      </c>
      <c r="B128" s="13" t="s">
        <v>13</v>
      </c>
      <c r="C128" s="13" t="s">
        <v>109</v>
      </c>
      <c r="D128" s="14">
        <v>3033.7</v>
      </c>
      <c r="E128" s="28">
        <v>14341</v>
      </c>
      <c r="F128" s="28">
        <v>16873</v>
      </c>
      <c r="G128" s="16">
        <v>2.75E-2</v>
      </c>
      <c r="H128" s="28">
        <v>8189</v>
      </c>
      <c r="I128" s="16">
        <v>0.57099999999999995</v>
      </c>
      <c r="J128" s="28">
        <v>11765</v>
      </c>
      <c r="K128" s="19">
        <v>0.69699999999999995</v>
      </c>
      <c r="L128" s="28">
        <v>3576</v>
      </c>
      <c r="M128" s="16">
        <v>0.126</v>
      </c>
      <c r="N128" s="45" t="s">
        <v>319</v>
      </c>
    </row>
    <row r="129" spans="1:14" x14ac:dyDescent="0.25">
      <c r="A129" s="52">
        <v>21</v>
      </c>
      <c r="B129" s="13" t="s">
        <v>13</v>
      </c>
      <c r="C129" s="13" t="s">
        <v>67</v>
      </c>
      <c r="D129" s="14">
        <v>7152.5</v>
      </c>
      <c r="E129" s="28">
        <v>6213</v>
      </c>
      <c r="F129" s="28">
        <v>6671</v>
      </c>
      <c r="G129" s="16">
        <v>1.1900000000000001E-2</v>
      </c>
      <c r="H129" s="28">
        <v>4248</v>
      </c>
      <c r="I129" s="16">
        <v>0.68400000000000005</v>
      </c>
      <c r="J129" s="28">
        <v>5356</v>
      </c>
      <c r="K129" s="17">
        <v>0.80300000000000005</v>
      </c>
      <c r="L129" s="28">
        <v>1108</v>
      </c>
      <c r="M129" s="17">
        <v>0.11899999999999999</v>
      </c>
      <c r="N129" s="44" t="s">
        <v>319</v>
      </c>
    </row>
    <row r="130" spans="1:14" x14ac:dyDescent="0.25">
      <c r="A130" s="52">
        <v>21</v>
      </c>
      <c r="B130" s="13" t="s">
        <v>13</v>
      </c>
      <c r="C130" s="13" t="s">
        <v>68</v>
      </c>
      <c r="D130" s="14">
        <v>15561.5</v>
      </c>
      <c r="E130" s="28">
        <v>5565</v>
      </c>
      <c r="F130" s="28">
        <v>6841</v>
      </c>
      <c r="G130" s="16">
        <v>3.5000000000000003E-2</v>
      </c>
      <c r="H130" s="28">
        <v>3692</v>
      </c>
      <c r="I130" s="16">
        <v>0.66300000000000003</v>
      </c>
      <c r="J130" s="28">
        <v>5547</v>
      </c>
      <c r="K130" s="17">
        <v>0.81100000000000005</v>
      </c>
      <c r="L130" s="28">
        <v>1855</v>
      </c>
      <c r="M130" s="17">
        <v>0.14699999999999999</v>
      </c>
      <c r="N130" s="44" t="s">
        <v>319</v>
      </c>
    </row>
    <row r="131" spans="1:14" x14ac:dyDescent="0.25">
      <c r="A131" s="52">
        <v>21</v>
      </c>
      <c r="B131" s="13" t="s">
        <v>13</v>
      </c>
      <c r="C131" s="13" t="s">
        <v>70</v>
      </c>
      <c r="D131" s="14">
        <v>18436</v>
      </c>
      <c r="E131" s="28">
        <v>2935</v>
      </c>
      <c r="F131" s="28">
        <v>2778</v>
      </c>
      <c r="G131" s="16">
        <v>-9.1000000000000004E-3</v>
      </c>
      <c r="H131" s="28">
        <v>1646</v>
      </c>
      <c r="I131" s="16">
        <v>0.56100000000000005</v>
      </c>
      <c r="J131" s="28">
        <v>2201</v>
      </c>
      <c r="K131" s="17">
        <v>0.79200000000000004</v>
      </c>
      <c r="L131" s="29">
        <v>555</v>
      </c>
      <c r="M131" s="17">
        <v>0.23100000000000001</v>
      </c>
      <c r="N131" s="44" t="s">
        <v>319</v>
      </c>
    </row>
    <row r="132" spans="1:14" x14ac:dyDescent="0.25">
      <c r="A132" s="52">
        <v>21</v>
      </c>
      <c r="B132" s="13" t="s">
        <v>13</v>
      </c>
      <c r="C132" s="13" t="s">
        <v>72</v>
      </c>
      <c r="D132" s="14">
        <v>31217.9</v>
      </c>
      <c r="E132" s="28">
        <v>10549</v>
      </c>
      <c r="F132" s="28">
        <v>11442</v>
      </c>
      <c r="G132" s="16">
        <v>1.3599999999999999E-2</v>
      </c>
      <c r="H132" s="28">
        <v>6682</v>
      </c>
      <c r="I132" s="16">
        <v>0.63300000000000001</v>
      </c>
      <c r="J132" s="28">
        <v>8981</v>
      </c>
      <c r="K132" s="17">
        <v>0.78500000000000003</v>
      </c>
      <c r="L132" s="28">
        <v>2299</v>
      </c>
      <c r="M132" s="17">
        <v>0.151</v>
      </c>
      <c r="N132" s="44" t="s">
        <v>319</v>
      </c>
    </row>
    <row r="133" spans="1:14" x14ac:dyDescent="0.25">
      <c r="A133" s="52">
        <v>21</v>
      </c>
      <c r="B133" s="13" t="s">
        <v>13</v>
      </c>
      <c r="C133" s="13" t="s">
        <v>73</v>
      </c>
      <c r="D133" s="14">
        <v>1589.9</v>
      </c>
      <c r="E133" s="28">
        <v>4313</v>
      </c>
      <c r="F133" s="28">
        <v>5018</v>
      </c>
      <c r="G133" s="16">
        <v>2.5600000000000001E-2</v>
      </c>
      <c r="H133" s="28">
        <v>2209</v>
      </c>
      <c r="I133" s="16">
        <v>0.51200000000000001</v>
      </c>
      <c r="J133" s="28">
        <v>3654</v>
      </c>
      <c r="K133" s="17">
        <v>0.72799999999999998</v>
      </c>
      <c r="L133" s="28">
        <v>1445</v>
      </c>
      <c r="M133" s="17">
        <v>0.216</v>
      </c>
      <c r="N133" s="44" t="s">
        <v>319</v>
      </c>
    </row>
    <row r="134" spans="1:14" ht="25.5" x14ac:dyDescent="0.25">
      <c r="A134" s="52">
        <v>21</v>
      </c>
      <c r="B134" s="13" t="s">
        <v>13</v>
      </c>
      <c r="C134" s="13" t="s">
        <v>188</v>
      </c>
      <c r="D134" s="14">
        <v>36763.599999999999</v>
      </c>
      <c r="E134" s="28">
        <v>29890</v>
      </c>
      <c r="F134" s="28">
        <v>34998</v>
      </c>
      <c r="G134" s="16">
        <v>2.6599999999999999E-2</v>
      </c>
      <c r="H134" s="28">
        <v>16883</v>
      </c>
      <c r="I134" s="16">
        <v>0.57999999999999996</v>
      </c>
      <c r="J134" s="28">
        <v>24813</v>
      </c>
      <c r="K134" s="19">
        <v>0.70899999999999996</v>
      </c>
      <c r="L134" s="29" t="s">
        <v>284</v>
      </c>
      <c r="M134" s="16">
        <v>0.129</v>
      </c>
      <c r="N134" s="45" t="s">
        <v>319</v>
      </c>
    </row>
    <row r="135" spans="1:14" ht="25.5" x14ac:dyDescent="0.25">
      <c r="A135" s="52">
        <v>21</v>
      </c>
      <c r="B135" s="13" t="s">
        <v>13</v>
      </c>
      <c r="C135" s="13" t="s">
        <v>123</v>
      </c>
      <c r="D135" s="14">
        <v>35295.800000000003</v>
      </c>
      <c r="E135" s="28">
        <v>24762</v>
      </c>
      <c r="F135" s="28">
        <v>29236</v>
      </c>
      <c r="G135" s="16">
        <v>2.81E-2</v>
      </c>
      <c r="H135" s="28">
        <v>14501</v>
      </c>
      <c r="I135" s="16">
        <v>0.58599999999999997</v>
      </c>
      <c r="J135" s="28">
        <v>20895</v>
      </c>
      <c r="K135" s="19">
        <v>0.71499999999999997</v>
      </c>
      <c r="L135" s="28">
        <v>6394</v>
      </c>
      <c r="M135" s="17">
        <v>0.129</v>
      </c>
      <c r="N135" s="45" t="s">
        <v>319</v>
      </c>
    </row>
    <row r="136" spans="1:14" x14ac:dyDescent="0.25">
      <c r="A136" s="52">
        <v>21</v>
      </c>
      <c r="B136" s="13" t="s">
        <v>13</v>
      </c>
      <c r="C136" s="13" t="s">
        <v>75</v>
      </c>
      <c r="D136" s="14">
        <v>5406.3</v>
      </c>
      <c r="E136" s="28">
        <v>3801</v>
      </c>
      <c r="F136" s="28">
        <v>3707</v>
      </c>
      <c r="G136" s="16">
        <v>-4.1999999999999997E-3</v>
      </c>
      <c r="H136" s="28">
        <v>2241</v>
      </c>
      <c r="I136" s="16">
        <v>0.59</v>
      </c>
      <c r="J136" s="28">
        <v>2768</v>
      </c>
      <c r="K136" s="17">
        <v>0.747</v>
      </c>
      <c r="L136" s="29">
        <v>527</v>
      </c>
      <c r="M136" s="17">
        <v>0.157</v>
      </c>
      <c r="N136" s="44" t="s">
        <v>319</v>
      </c>
    </row>
    <row r="137" spans="1:14" x14ac:dyDescent="0.25">
      <c r="A137" s="52">
        <v>21</v>
      </c>
      <c r="B137" s="13" t="s">
        <v>13</v>
      </c>
      <c r="C137" s="13" t="s">
        <v>79</v>
      </c>
      <c r="D137" s="14">
        <v>17072.099999999999</v>
      </c>
      <c r="E137" s="28">
        <v>5969</v>
      </c>
      <c r="F137" s="28">
        <v>5408</v>
      </c>
      <c r="G137" s="16">
        <v>-1.6299999999999999E-2</v>
      </c>
      <c r="H137" s="28">
        <v>2754</v>
      </c>
      <c r="I137" s="16">
        <v>0.46100000000000002</v>
      </c>
      <c r="J137" s="29" t="s">
        <v>263</v>
      </c>
      <c r="K137" s="17">
        <v>0.72499999999999998</v>
      </c>
      <c r="L137" s="28">
        <v>1166</v>
      </c>
      <c r="M137" s="17">
        <v>0.26300000000000001</v>
      </c>
      <c r="N137" s="44" t="s">
        <v>319</v>
      </c>
    </row>
    <row r="138" spans="1:14" x14ac:dyDescent="0.25">
      <c r="A138" s="52">
        <v>21</v>
      </c>
      <c r="B138" s="13" t="s">
        <v>13</v>
      </c>
      <c r="C138" s="13" t="s">
        <v>11</v>
      </c>
      <c r="D138" s="14">
        <v>23568.400000000001</v>
      </c>
      <c r="E138" s="28">
        <v>10393</v>
      </c>
      <c r="F138" s="28">
        <v>11502</v>
      </c>
      <c r="G138" s="16">
        <v>1.7000000000000001E-2</v>
      </c>
      <c r="H138" s="29" t="s">
        <v>239</v>
      </c>
      <c r="I138" s="16">
        <v>0.60899999999999999</v>
      </c>
      <c r="J138" s="28">
        <v>8602</v>
      </c>
      <c r="K138" s="17">
        <v>0.748</v>
      </c>
      <c r="L138" s="28">
        <v>2272</v>
      </c>
      <c r="M138" s="17">
        <v>0.13900000000000001</v>
      </c>
      <c r="N138" s="44" t="s">
        <v>319</v>
      </c>
    </row>
    <row r="139" spans="1:14" x14ac:dyDescent="0.25">
      <c r="A139" s="52">
        <v>21</v>
      </c>
      <c r="B139" s="13" t="s">
        <v>13</v>
      </c>
      <c r="C139" s="13" t="s">
        <v>80</v>
      </c>
      <c r="D139" s="14">
        <v>5119.8</v>
      </c>
      <c r="E139" s="28">
        <v>4940</v>
      </c>
      <c r="F139" s="28">
        <v>5337</v>
      </c>
      <c r="G139" s="16">
        <v>1.2999999999999999E-2</v>
      </c>
      <c r="H139" s="28">
        <v>3082</v>
      </c>
      <c r="I139" s="16">
        <v>0.624</v>
      </c>
      <c r="J139" s="28">
        <v>4344</v>
      </c>
      <c r="K139" s="17">
        <v>0.81399999999999995</v>
      </c>
      <c r="L139" s="28">
        <v>1262</v>
      </c>
      <c r="M139" s="17">
        <v>0.19</v>
      </c>
      <c r="N139" s="44" t="s">
        <v>319</v>
      </c>
    </row>
    <row r="140" spans="1:14" x14ac:dyDescent="0.25">
      <c r="A140" s="52">
        <v>21</v>
      </c>
      <c r="B140" s="13" t="s">
        <v>13</v>
      </c>
      <c r="C140" s="13" t="s">
        <v>81</v>
      </c>
      <c r="D140" s="14">
        <v>6420.1</v>
      </c>
      <c r="E140" s="28">
        <v>4885</v>
      </c>
      <c r="F140" s="28">
        <v>5186</v>
      </c>
      <c r="G140" s="16">
        <v>0.01</v>
      </c>
      <c r="H140" s="28">
        <v>3096</v>
      </c>
      <c r="I140" s="16">
        <v>0.63400000000000001</v>
      </c>
      <c r="J140" s="28">
        <v>4085</v>
      </c>
      <c r="K140" s="17">
        <v>0.78800000000000003</v>
      </c>
      <c r="L140" s="29">
        <v>989</v>
      </c>
      <c r="M140" s="17">
        <v>0.154</v>
      </c>
      <c r="N140" s="44" t="s">
        <v>319</v>
      </c>
    </row>
    <row r="141" spans="1:14" x14ac:dyDescent="0.25">
      <c r="A141" s="52">
        <v>21</v>
      </c>
      <c r="B141" s="13" t="s">
        <v>13</v>
      </c>
      <c r="C141" s="13" t="s">
        <v>83</v>
      </c>
      <c r="D141" s="14">
        <v>18172.2</v>
      </c>
      <c r="E141" s="28">
        <v>5206</v>
      </c>
      <c r="F141" s="28">
        <v>5094</v>
      </c>
      <c r="G141" s="16">
        <v>-3.5999999999999999E-3</v>
      </c>
      <c r="H141" s="28">
        <v>3033</v>
      </c>
      <c r="I141" s="16">
        <v>0.58299999999999996</v>
      </c>
      <c r="J141" s="28">
        <v>3862</v>
      </c>
      <c r="K141" s="17">
        <v>0.75800000000000001</v>
      </c>
      <c r="L141" s="29">
        <v>829</v>
      </c>
      <c r="M141" s="17">
        <v>0.17599999999999999</v>
      </c>
      <c r="N141" s="44" t="s">
        <v>319</v>
      </c>
    </row>
    <row r="142" spans="1:14" x14ac:dyDescent="0.25">
      <c r="A142" s="52">
        <v>21</v>
      </c>
      <c r="B142" s="13" t="s">
        <v>13</v>
      </c>
      <c r="C142" s="13" t="s">
        <v>85</v>
      </c>
      <c r="D142" s="14">
        <v>5384.4</v>
      </c>
      <c r="E142" s="28">
        <v>10450</v>
      </c>
      <c r="F142" s="28">
        <v>11343</v>
      </c>
      <c r="G142" s="16">
        <v>1.38E-2</v>
      </c>
      <c r="H142" s="28">
        <v>7422</v>
      </c>
      <c r="I142" s="16">
        <v>0.71</v>
      </c>
      <c r="J142" s="29" t="s">
        <v>231</v>
      </c>
      <c r="K142" s="17">
        <v>0.82</v>
      </c>
      <c r="L142" s="28">
        <v>1878</v>
      </c>
      <c r="M142" s="17">
        <v>0.11</v>
      </c>
      <c r="N142" s="44" t="s">
        <v>319</v>
      </c>
    </row>
    <row r="143" spans="1:14" x14ac:dyDescent="0.25">
      <c r="A143" s="52">
        <v>21</v>
      </c>
      <c r="B143" s="13" t="s">
        <v>13</v>
      </c>
      <c r="C143" s="13" t="s">
        <v>86</v>
      </c>
      <c r="D143" s="14">
        <v>15361</v>
      </c>
      <c r="E143" s="28">
        <v>7562</v>
      </c>
      <c r="F143" s="28">
        <v>7283</v>
      </c>
      <c r="G143" s="16">
        <v>-6.1999999999999998E-3</v>
      </c>
      <c r="H143" s="28">
        <v>4023</v>
      </c>
      <c r="I143" s="16">
        <v>0.53200000000000003</v>
      </c>
      <c r="J143" s="28">
        <v>5346</v>
      </c>
      <c r="K143" s="17">
        <v>0.73399999999999999</v>
      </c>
      <c r="L143" s="28">
        <v>1323</v>
      </c>
      <c r="M143" s="17">
        <v>0.20200000000000001</v>
      </c>
      <c r="N143" s="44" t="s">
        <v>319</v>
      </c>
    </row>
    <row r="144" spans="1:14" x14ac:dyDescent="0.25">
      <c r="A144" s="52">
        <v>21</v>
      </c>
      <c r="B144" s="13" t="s">
        <v>13</v>
      </c>
      <c r="C144" s="13" t="s">
        <v>87</v>
      </c>
      <c r="D144" s="14">
        <v>16918.2</v>
      </c>
      <c r="E144" s="28">
        <v>5030</v>
      </c>
      <c r="F144" s="28">
        <v>4970</v>
      </c>
      <c r="G144" s="16">
        <v>-2E-3</v>
      </c>
      <c r="H144" s="28">
        <v>2896</v>
      </c>
      <c r="I144" s="16">
        <v>0.57599999999999996</v>
      </c>
      <c r="J144" s="28">
        <v>3692</v>
      </c>
      <c r="K144" s="17">
        <v>0.74299999999999999</v>
      </c>
      <c r="L144" s="29">
        <v>796</v>
      </c>
      <c r="M144" s="17">
        <v>0.16700000000000001</v>
      </c>
      <c r="N144" s="44" t="s">
        <v>319</v>
      </c>
    </row>
    <row r="145" spans="1:14" x14ac:dyDescent="0.25">
      <c r="A145" s="52">
        <v>21</v>
      </c>
      <c r="B145" s="13" t="s">
        <v>13</v>
      </c>
      <c r="C145" s="13" t="s">
        <v>91</v>
      </c>
      <c r="D145" s="14">
        <v>3914.6</v>
      </c>
      <c r="E145" s="28">
        <v>3536</v>
      </c>
      <c r="F145" s="28">
        <v>4075</v>
      </c>
      <c r="G145" s="16">
        <v>2.3900000000000001E-2</v>
      </c>
      <c r="H145" s="28">
        <v>2518</v>
      </c>
      <c r="I145" s="16">
        <v>0.71199999999999997</v>
      </c>
      <c r="J145" s="28">
        <v>3386</v>
      </c>
      <c r="K145" s="17">
        <v>0.83099999999999996</v>
      </c>
      <c r="L145" s="29">
        <v>868</v>
      </c>
      <c r="M145" s="17">
        <v>0.11899999999999999</v>
      </c>
      <c r="N145" s="44" t="s">
        <v>319</v>
      </c>
    </row>
    <row r="146" spans="1:14" x14ac:dyDescent="0.25">
      <c r="A146" s="52">
        <v>21</v>
      </c>
      <c r="B146" s="13" t="s">
        <v>13</v>
      </c>
      <c r="C146" s="13" t="s">
        <v>94</v>
      </c>
      <c r="D146" s="14">
        <v>30253.3</v>
      </c>
      <c r="E146" s="28">
        <v>3182</v>
      </c>
      <c r="F146" s="28">
        <v>3066</v>
      </c>
      <c r="G146" s="16">
        <v>-6.1999999999999998E-3</v>
      </c>
      <c r="H146" s="28">
        <v>1854</v>
      </c>
      <c r="I146" s="16">
        <v>0.58299999999999996</v>
      </c>
      <c r="J146" s="28">
        <v>2383</v>
      </c>
      <c r="K146" s="17">
        <v>0.77700000000000002</v>
      </c>
      <c r="L146" s="29">
        <v>529</v>
      </c>
      <c r="M146" s="17">
        <v>0.19500000000000001</v>
      </c>
      <c r="N146" s="44" t="s">
        <v>319</v>
      </c>
    </row>
    <row r="147" spans="1:14" ht="25.5" x14ac:dyDescent="0.25">
      <c r="A147" s="52">
        <v>21</v>
      </c>
      <c r="B147" s="13" t="s">
        <v>13</v>
      </c>
      <c r="C147" s="13" t="s">
        <v>50</v>
      </c>
      <c r="D147" s="14">
        <v>30638.400000000001</v>
      </c>
      <c r="E147" s="28">
        <v>28414</v>
      </c>
      <c r="F147" s="28">
        <v>27640</v>
      </c>
      <c r="G147" s="16">
        <v>-4.5999999999999999E-3</v>
      </c>
      <c r="H147" s="28">
        <v>14878</v>
      </c>
      <c r="I147" s="16">
        <v>0.52400000000000002</v>
      </c>
      <c r="J147" s="28">
        <v>18288</v>
      </c>
      <c r="K147" s="19">
        <v>0.66200000000000003</v>
      </c>
      <c r="L147" s="29" t="s">
        <v>256</v>
      </c>
      <c r="M147" s="16">
        <v>0.13800000000000001</v>
      </c>
      <c r="N147" s="45" t="s">
        <v>319</v>
      </c>
    </row>
    <row r="148" spans="1:14" x14ac:dyDescent="0.25">
      <c r="A148" s="52">
        <v>21</v>
      </c>
      <c r="B148" s="13" t="s">
        <v>13</v>
      </c>
      <c r="C148" s="13" t="s">
        <v>95</v>
      </c>
      <c r="D148" s="14">
        <v>10984.5</v>
      </c>
      <c r="E148" s="28">
        <v>5361</v>
      </c>
      <c r="F148" s="28">
        <v>5800</v>
      </c>
      <c r="G148" s="16">
        <v>1.32E-2</v>
      </c>
      <c r="H148" s="28">
        <v>3393</v>
      </c>
      <c r="I148" s="16">
        <v>0.63300000000000001</v>
      </c>
      <c r="J148" s="28">
        <v>4502</v>
      </c>
      <c r="K148" s="17">
        <v>0.77600000000000002</v>
      </c>
      <c r="L148" s="28">
        <v>1109</v>
      </c>
      <c r="M148" s="17">
        <v>0.14299999999999999</v>
      </c>
      <c r="N148" s="44" t="s">
        <v>319</v>
      </c>
    </row>
    <row r="149" spans="1:14" x14ac:dyDescent="0.25">
      <c r="A149" s="52">
        <v>21</v>
      </c>
      <c r="B149" s="13" t="s">
        <v>13</v>
      </c>
      <c r="C149" s="13" t="s">
        <v>96</v>
      </c>
      <c r="D149" s="14">
        <v>55343.9</v>
      </c>
      <c r="E149" s="28">
        <v>17145</v>
      </c>
      <c r="F149" s="28">
        <v>17912</v>
      </c>
      <c r="G149" s="16">
        <v>7.3000000000000001E-3</v>
      </c>
      <c r="H149" s="28">
        <v>11376</v>
      </c>
      <c r="I149" s="16">
        <v>0.66400000000000003</v>
      </c>
      <c r="J149" s="29" t="s">
        <v>264</v>
      </c>
      <c r="K149" s="17">
        <v>0.76200000000000001</v>
      </c>
      <c r="L149" s="28">
        <v>2274</v>
      </c>
      <c r="M149" s="17">
        <v>9.9000000000000005E-2</v>
      </c>
      <c r="N149" s="44" t="s">
        <v>319</v>
      </c>
    </row>
    <row r="150" spans="1:14" x14ac:dyDescent="0.25">
      <c r="A150" s="52">
        <v>21</v>
      </c>
      <c r="B150" s="13" t="s">
        <v>13</v>
      </c>
      <c r="C150" s="13" t="s">
        <v>97</v>
      </c>
      <c r="D150" s="14">
        <v>2165.4</v>
      </c>
      <c r="E150" s="28">
        <v>4301</v>
      </c>
      <c r="F150" s="28">
        <v>4822</v>
      </c>
      <c r="G150" s="16">
        <v>1.9199999999999998E-2</v>
      </c>
      <c r="H150" s="28">
        <v>2663</v>
      </c>
      <c r="I150" s="16">
        <v>0.61899999999999999</v>
      </c>
      <c r="J150" s="28">
        <v>3839</v>
      </c>
      <c r="K150" s="17">
        <v>0.79600000000000004</v>
      </c>
      <c r="L150" s="28">
        <v>1176</v>
      </c>
      <c r="M150" s="17">
        <v>0.17699999999999999</v>
      </c>
      <c r="N150" s="44" t="s">
        <v>319</v>
      </c>
    </row>
    <row r="151" spans="1:14" x14ac:dyDescent="0.25">
      <c r="A151" s="52">
        <v>21</v>
      </c>
      <c r="B151" s="13" t="s">
        <v>13</v>
      </c>
      <c r="C151" s="13" t="s">
        <v>99</v>
      </c>
      <c r="D151" s="14">
        <v>23103.3</v>
      </c>
      <c r="E151" s="28">
        <v>8746</v>
      </c>
      <c r="F151" s="28">
        <v>9278</v>
      </c>
      <c r="G151" s="16">
        <v>9.9000000000000008E-3</v>
      </c>
      <c r="H151" s="28">
        <v>5788</v>
      </c>
      <c r="I151" s="16">
        <v>0.66200000000000003</v>
      </c>
      <c r="J151" s="28">
        <v>7178</v>
      </c>
      <c r="K151" s="17">
        <v>0.77400000000000002</v>
      </c>
      <c r="L151" s="29" t="s">
        <v>277</v>
      </c>
      <c r="M151" s="17">
        <v>0.112</v>
      </c>
      <c r="N151" s="44" t="s">
        <v>319</v>
      </c>
    </row>
    <row r="152" spans="1:14" x14ac:dyDescent="0.25">
      <c r="A152" s="52">
        <v>21</v>
      </c>
      <c r="B152" s="13" t="s">
        <v>13</v>
      </c>
      <c r="C152" s="13" t="s">
        <v>100</v>
      </c>
      <c r="D152" s="14">
        <v>53902.6</v>
      </c>
      <c r="E152" s="28">
        <v>9254</v>
      </c>
      <c r="F152" s="28">
        <v>9401</v>
      </c>
      <c r="G152" s="16">
        <v>2.5999999999999999E-3</v>
      </c>
      <c r="H152" s="28">
        <v>5383</v>
      </c>
      <c r="I152" s="16">
        <v>0.58199999999999996</v>
      </c>
      <c r="J152" s="28">
        <v>7411</v>
      </c>
      <c r="K152" s="17">
        <v>0.78800000000000003</v>
      </c>
      <c r="L152" s="28">
        <v>2028</v>
      </c>
      <c r="M152" s="17">
        <v>0.20699999999999999</v>
      </c>
      <c r="N152" s="44" t="s">
        <v>319</v>
      </c>
    </row>
    <row r="153" spans="1:14" x14ac:dyDescent="0.25">
      <c r="A153" s="52">
        <v>21</v>
      </c>
      <c r="B153" s="13" t="s">
        <v>13</v>
      </c>
      <c r="C153" s="13" t="s">
        <v>101</v>
      </c>
      <c r="D153" s="14">
        <v>3020.3</v>
      </c>
      <c r="E153" s="28">
        <v>3331</v>
      </c>
      <c r="F153" s="28">
        <v>3415</v>
      </c>
      <c r="G153" s="16">
        <v>4.1999999999999997E-3</v>
      </c>
      <c r="H153" s="28">
        <v>2187</v>
      </c>
      <c r="I153" s="16">
        <v>0.65700000000000003</v>
      </c>
      <c r="J153" s="28">
        <v>2582</v>
      </c>
      <c r="K153" s="17">
        <v>0.75600000000000001</v>
      </c>
      <c r="L153" s="29">
        <v>395</v>
      </c>
      <c r="M153" s="17">
        <v>0.1</v>
      </c>
      <c r="N153" s="44" t="s">
        <v>319</v>
      </c>
    </row>
    <row r="154" spans="1:14" x14ac:dyDescent="0.25">
      <c r="A154" s="52">
        <v>21</v>
      </c>
      <c r="B154" s="13" t="s">
        <v>13</v>
      </c>
      <c r="C154" s="13" t="s">
        <v>102</v>
      </c>
      <c r="D154" s="14">
        <v>16741.400000000001</v>
      </c>
      <c r="E154" s="28">
        <v>8534</v>
      </c>
      <c r="F154" s="28">
        <v>9104</v>
      </c>
      <c r="G154" s="16">
        <v>1.0800000000000001E-2</v>
      </c>
      <c r="H154" s="28">
        <v>5525</v>
      </c>
      <c r="I154" s="16">
        <v>0.64700000000000002</v>
      </c>
      <c r="J154" s="29" t="s">
        <v>229</v>
      </c>
      <c r="K154" s="17">
        <v>0.78800000000000003</v>
      </c>
      <c r="L154" s="28">
        <v>1645</v>
      </c>
      <c r="M154" s="17">
        <v>0.14000000000000001</v>
      </c>
      <c r="N154" s="44" t="s">
        <v>319</v>
      </c>
    </row>
    <row r="155" spans="1:14" x14ac:dyDescent="0.25">
      <c r="A155" s="52">
        <v>21</v>
      </c>
      <c r="B155" s="13" t="s">
        <v>13</v>
      </c>
      <c r="C155" s="13" t="s">
        <v>105</v>
      </c>
      <c r="D155" s="14">
        <v>24658.2</v>
      </c>
      <c r="E155" s="28">
        <v>3635</v>
      </c>
      <c r="F155" s="28">
        <v>3914</v>
      </c>
      <c r="G155" s="16">
        <v>1.24E-2</v>
      </c>
      <c r="H155" s="28">
        <v>2315</v>
      </c>
      <c r="I155" s="16">
        <v>0.63700000000000001</v>
      </c>
      <c r="J155" s="28">
        <v>3225</v>
      </c>
      <c r="K155" s="17">
        <v>0.82399999999999995</v>
      </c>
      <c r="L155" s="29">
        <v>910</v>
      </c>
      <c r="M155" s="17">
        <v>0.187</v>
      </c>
      <c r="N155" s="44" t="s">
        <v>319</v>
      </c>
    </row>
    <row r="156" spans="1:14" x14ac:dyDescent="0.25">
      <c r="A156" s="52">
        <v>21</v>
      </c>
      <c r="B156" s="13" t="s">
        <v>13</v>
      </c>
      <c r="C156" s="13" t="s">
        <v>106</v>
      </c>
      <c r="D156" s="14">
        <v>1114.7</v>
      </c>
      <c r="E156" s="29">
        <v>598</v>
      </c>
      <c r="F156" s="29">
        <v>484</v>
      </c>
      <c r="G156" s="16">
        <v>-3.4599999999999999E-2</v>
      </c>
      <c r="H156" s="29">
        <v>315</v>
      </c>
      <c r="I156" s="16">
        <v>0.52700000000000002</v>
      </c>
      <c r="J156" s="29">
        <v>424</v>
      </c>
      <c r="K156" s="17">
        <v>0.876</v>
      </c>
      <c r="L156" s="29">
        <v>109</v>
      </c>
      <c r="M156" s="17">
        <v>0.34899999999999998</v>
      </c>
      <c r="N156" s="44" t="s">
        <v>319</v>
      </c>
    </row>
    <row r="157" spans="1:14" x14ac:dyDescent="0.25">
      <c r="A157" s="52">
        <v>21</v>
      </c>
      <c r="B157" s="13" t="s">
        <v>13</v>
      </c>
      <c r="C157" s="13" t="s">
        <v>107</v>
      </c>
      <c r="D157" s="14">
        <v>18860.2</v>
      </c>
      <c r="E157" s="28">
        <v>5727</v>
      </c>
      <c r="F157" s="28">
        <v>5751</v>
      </c>
      <c r="G157" s="16">
        <v>6.9999999999999999E-4</v>
      </c>
      <c r="H157" s="28">
        <v>3392</v>
      </c>
      <c r="I157" s="16">
        <v>0.59199999999999997</v>
      </c>
      <c r="J157" s="28">
        <v>4575</v>
      </c>
      <c r="K157" s="17">
        <v>0.79600000000000004</v>
      </c>
      <c r="L157" s="28">
        <v>1183</v>
      </c>
      <c r="M157" s="17">
        <v>0.20300000000000001</v>
      </c>
      <c r="N157" s="44" t="s">
        <v>319</v>
      </c>
    </row>
    <row r="158" spans="1:14" ht="25.5" x14ac:dyDescent="0.25">
      <c r="A158" s="52">
        <v>21</v>
      </c>
      <c r="B158" s="13" t="s">
        <v>13</v>
      </c>
      <c r="C158" s="13" t="s">
        <v>117</v>
      </c>
      <c r="D158" s="14">
        <v>19179.099999999999</v>
      </c>
      <c r="E158" s="28">
        <v>14469</v>
      </c>
      <c r="F158" s="28">
        <v>17323</v>
      </c>
      <c r="G158" s="16">
        <v>3.0499999999999999E-2</v>
      </c>
      <c r="H158" s="29" t="s">
        <v>243</v>
      </c>
      <c r="I158" s="16">
        <v>0.57799999999999996</v>
      </c>
      <c r="J158" s="28">
        <v>12463</v>
      </c>
      <c r="K158" s="19">
        <v>0.71899999999999997</v>
      </c>
      <c r="L158" s="28">
        <v>4103</v>
      </c>
      <c r="M158" s="17">
        <v>0.14199999999999999</v>
      </c>
      <c r="N158" s="45" t="s">
        <v>319</v>
      </c>
    </row>
    <row r="159" spans="1:14" x14ac:dyDescent="0.25">
      <c r="A159" s="52">
        <v>21</v>
      </c>
      <c r="B159" s="13" t="s">
        <v>13</v>
      </c>
      <c r="C159" s="13" t="s">
        <v>111</v>
      </c>
      <c r="D159" s="13">
        <v>894.4</v>
      </c>
      <c r="E159" s="28">
        <v>1642</v>
      </c>
      <c r="F159" s="28">
        <v>1751</v>
      </c>
      <c r="G159" s="16">
        <v>1.0800000000000001E-2</v>
      </c>
      <c r="H159" s="28">
        <v>1058</v>
      </c>
      <c r="I159" s="16">
        <v>0.64400000000000002</v>
      </c>
      <c r="J159" s="28">
        <v>1401</v>
      </c>
      <c r="K159" s="17">
        <v>0.8</v>
      </c>
      <c r="L159" s="29">
        <v>343</v>
      </c>
      <c r="M159" s="17">
        <v>0.156</v>
      </c>
      <c r="N159" s="44" t="s">
        <v>319</v>
      </c>
    </row>
    <row r="160" spans="1:14" x14ac:dyDescent="0.25">
      <c r="A160" s="52">
        <v>21</v>
      </c>
      <c r="B160" s="13" t="s">
        <v>13</v>
      </c>
      <c r="C160" s="13" t="s">
        <v>112</v>
      </c>
      <c r="D160" s="14">
        <v>15572.8</v>
      </c>
      <c r="E160" s="28">
        <v>4885</v>
      </c>
      <c r="F160" s="28">
        <v>4886</v>
      </c>
      <c r="G160" s="16">
        <v>0</v>
      </c>
      <c r="H160" s="28">
        <v>2976</v>
      </c>
      <c r="I160" s="16">
        <v>0.60899999999999999</v>
      </c>
      <c r="J160" s="28">
        <v>3688</v>
      </c>
      <c r="K160" s="17">
        <v>0.755</v>
      </c>
      <c r="L160" s="29">
        <v>712</v>
      </c>
      <c r="M160" s="17">
        <v>0.14599999999999999</v>
      </c>
      <c r="N160" s="44" t="s">
        <v>319</v>
      </c>
    </row>
    <row r="161" spans="1:14" ht="25.5" x14ac:dyDescent="0.25">
      <c r="A161" s="52">
        <v>21</v>
      </c>
      <c r="B161" s="13" t="s">
        <v>13</v>
      </c>
      <c r="C161" s="13" t="s">
        <v>162</v>
      </c>
      <c r="D161" s="14">
        <v>11560.3</v>
      </c>
      <c r="E161" s="28">
        <v>8169</v>
      </c>
      <c r="F161" s="28">
        <v>8814</v>
      </c>
      <c r="G161" s="16">
        <v>1.2699999999999999E-2</v>
      </c>
      <c r="H161" s="28">
        <v>4579</v>
      </c>
      <c r="I161" s="16">
        <v>0.56100000000000005</v>
      </c>
      <c r="J161" s="28">
        <v>6219</v>
      </c>
      <c r="K161" s="19">
        <v>0.70599999999999996</v>
      </c>
      <c r="L161" s="29" t="s">
        <v>282</v>
      </c>
      <c r="M161" s="16">
        <v>0.14499999999999999</v>
      </c>
      <c r="N161" s="45" t="s">
        <v>319</v>
      </c>
    </row>
    <row r="162" spans="1:14" ht="25.5" x14ac:dyDescent="0.25">
      <c r="A162" s="52">
        <v>21</v>
      </c>
      <c r="B162" s="13" t="s">
        <v>13</v>
      </c>
      <c r="C162" s="13" t="s">
        <v>46</v>
      </c>
      <c r="D162" s="14">
        <v>77727</v>
      </c>
      <c r="E162" s="28">
        <v>16265</v>
      </c>
      <c r="F162" s="28">
        <v>16307</v>
      </c>
      <c r="G162" s="16">
        <v>4.0000000000000002E-4</v>
      </c>
      <c r="H162" s="28">
        <v>8171</v>
      </c>
      <c r="I162" s="16">
        <v>0.502</v>
      </c>
      <c r="J162" s="28">
        <v>10581</v>
      </c>
      <c r="K162" s="19">
        <v>0.64900000000000002</v>
      </c>
      <c r="L162" s="29" t="s">
        <v>275</v>
      </c>
      <c r="M162" s="16">
        <v>0.14599999999999999</v>
      </c>
      <c r="N162" s="45" t="s">
        <v>319</v>
      </c>
    </row>
    <row r="163" spans="1:14" x14ac:dyDescent="0.25">
      <c r="A163" s="52">
        <v>21</v>
      </c>
      <c r="B163" s="13" t="s">
        <v>13</v>
      </c>
      <c r="C163" s="13" t="s">
        <v>113</v>
      </c>
      <c r="D163" s="14">
        <v>6125.9</v>
      </c>
      <c r="E163" s="28">
        <v>6310</v>
      </c>
      <c r="F163" s="28">
        <v>6762</v>
      </c>
      <c r="G163" s="16">
        <v>1.1599999999999999E-2</v>
      </c>
      <c r="H163" s="29" t="s">
        <v>242</v>
      </c>
      <c r="I163" s="16">
        <v>0.66200000000000003</v>
      </c>
      <c r="J163" s="28">
        <v>5673</v>
      </c>
      <c r="K163" s="17">
        <v>0.83899999999999997</v>
      </c>
      <c r="L163" s="28">
        <v>1493</v>
      </c>
      <c r="M163" s="17">
        <v>0.17699999999999999</v>
      </c>
      <c r="N163" s="44" t="s">
        <v>319</v>
      </c>
    </row>
    <row r="164" spans="1:14" x14ac:dyDescent="0.25">
      <c r="A164" s="52">
        <v>21</v>
      </c>
      <c r="B164" s="13" t="s">
        <v>13</v>
      </c>
      <c r="C164" s="13" t="s">
        <v>114</v>
      </c>
      <c r="D164" s="14">
        <v>2762.4</v>
      </c>
      <c r="E164" s="28">
        <v>2553</v>
      </c>
      <c r="F164" s="28">
        <v>2676</v>
      </c>
      <c r="G164" s="16">
        <v>7.9000000000000008E-3</v>
      </c>
      <c r="H164" s="28">
        <v>1781</v>
      </c>
      <c r="I164" s="16">
        <v>0.69799999999999995</v>
      </c>
      <c r="J164" s="28">
        <v>2137</v>
      </c>
      <c r="K164" s="17">
        <v>0.79900000000000004</v>
      </c>
      <c r="L164" s="29">
        <v>356</v>
      </c>
      <c r="M164" s="17">
        <v>0.10100000000000001</v>
      </c>
      <c r="N164" s="44" t="s">
        <v>319</v>
      </c>
    </row>
    <row r="165" spans="1:14" x14ac:dyDescent="0.25">
      <c r="A165" s="52">
        <v>21</v>
      </c>
      <c r="B165" s="13" t="s">
        <v>13</v>
      </c>
      <c r="C165" s="13" t="s">
        <v>115</v>
      </c>
      <c r="D165" s="14">
        <v>1963.9</v>
      </c>
      <c r="E165" s="28">
        <v>7728</v>
      </c>
      <c r="F165" s="28">
        <v>8559</v>
      </c>
      <c r="G165" s="16">
        <v>1.72E-2</v>
      </c>
      <c r="H165" s="28">
        <v>4748</v>
      </c>
      <c r="I165" s="16">
        <v>0.61399999999999999</v>
      </c>
      <c r="J165" s="28">
        <v>6429</v>
      </c>
      <c r="K165" s="17">
        <v>0.751</v>
      </c>
      <c r="L165" s="28">
        <v>1681</v>
      </c>
      <c r="M165" s="17">
        <v>0.13700000000000001</v>
      </c>
      <c r="N165" s="44" t="s">
        <v>319</v>
      </c>
    </row>
    <row r="166" spans="1:14" x14ac:dyDescent="0.25">
      <c r="A166" s="52">
        <v>21</v>
      </c>
      <c r="B166" s="13" t="s">
        <v>13</v>
      </c>
      <c r="C166" s="13" t="s">
        <v>118</v>
      </c>
      <c r="D166" s="14">
        <v>7022.1</v>
      </c>
      <c r="E166" s="28">
        <v>3498</v>
      </c>
      <c r="F166" s="28">
        <v>3594</v>
      </c>
      <c r="G166" s="16">
        <v>4.4999999999999997E-3</v>
      </c>
      <c r="H166" s="28">
        <v>2226</v>
      </c>
      <c r="I166" s="16">
        <v>0.63600000000000001</v>
      </c>
      <c r="J166" s="28">
        <v>2662</v>
      </c>
      <c r="K166" s="17">
        <v>0.74099999999999999</v>
      </c>
      <c r="L166" s="29">
        <v>436</v>
      </c>
      <c r="M166" s="17">
        <v>0.104</v>
      </c>
      <c r="N166" s="44" t="s">
        <v>319</v>
      </c>
    </row>
    <row r="167" spans="1:14" x14ac:dyDescent="0.25">
      <c r="A167" s="52">
        <v>21</v>
      </c>
      <c r="B167" s="13" t="s">
        <v>13</v>
      </c>
      <c r="C167" s="13" t="s">
        <v>120</v>
      </c>
      <c r="D167" s="14">
        <v>6057.3</v>
      </c>
      <c r="E167" s="28">
        <v>7568</v>
      </c>
      <c r="F167" s="28">
        <v>8175</v>
      </c>
      <c r="G167" s="16">
        <v>1.29E-2</v>
      </c>
      <c r="H167" s="28">
        <v>5425</v>
      </c>
      <c r="I167" s="16">
        <v>0.71699999999999997</v>
      </c>
      <c r="J167" s="28">
        <v>6775</v>
      </c>
      <c r="K167" s="17">
        <v>0.82899999999999996</v>
      </c>
      <c r="L167" s="29" t="s">
        <v>278</v>
      </c>
      <c r="M167" s="17">
        <v>0.112</v>
      </c>
      <c r="N167" s="44" t="s">
        <v>319</v>
      </c>
    </row>
    <row r="168" spans="1:14" x14ac:dyDescent="0.25">
      <c r="A168" s="52">
        <v>21</v>
      </c>
      <c r="B168" s="13" t="s">
        <v>13</v>
      </c>
      <c r="C168" s="13" t="s">
        <v>124</v>
      </c>
      <c r="D168" s="14">
        <v>20463.400000000001</v>
      </c>
      <c r="E168" s="28">
        <v>13282</v>
      </c>
      <c r="F168" s="28">
        <v>13961</v>
      </c>
      <c r="G168" s="16">
        <v>8.3000000000000001E-3</v>
      </c>
      <c r="H168" s="29" t="s">
        <v>244</v>
      </c>
      <c r="I168" s="16">
        <v>0.69699999999999995</v>
      </c>
      <c r="J168" s="28">
        <v>11391</v>
      </c>
      <c r="K168" s="17">
        <v>0.81599999999999995</v>
      </c>
      <c r="L168" s="28">
        <v>2131</v>
      </c>
      <c r="M168" s="17">
        <v>0.11899999999999999</v>
      </c>
      <c r="N168" s="44" t="s">
        <v>319</v>
      </c>
    </row>
    <row r="169" spans="1:14" x14ac:dyDescent="0.25">
      <c r="A169" s="52">
        <v>21</v>
      </c>
      <c r="B169" s="13" t="s">
        <v>13</v>
      </c>
      <c r="C169" s="13" t="s">
        <v>125</v>
      </c>
      <c r="D169" s="14">
        <v>22538.1</v>
      </c>
      <c r="E169" s="28">
        <v>7119</v>
      </c>
      <c r="F169" s="28">
        <v>7065</v>
      </c>
      <c r="G169" s="16">
        <v>-1.2999999999999999E-3</v>
      </c>
      <c r="H169" s="29" t="s">
        <v>230</v>
      </c>
      <c r="I169" s="16">
        <v>0.56699999999999995</v>
      </c>
      <c r="J169" s="28">
        <v>5122</v>
      </c>
      <c r="K169" s="17">
        <v>0.72499999999999998</v>
      </c>
      <c r="L169" s="28">
        <v>1082</v>
      </c>
      <c r="M169" s="17">
        <v>0.157</v>
      </c>
      <c r="N169" s="44" t="s">
        <v>319</v>
      </c>
    </row>
    <row r="170" spans="1:14" x14ac:dyDescent="0.25">
      <c r="A170" s="52">
        <v>21</v>
      </c>
      <c r="B170" s="13" t="s">
        <v>13</v>
      </c>
      <c r="C170" s="13" t="s">
        <v>131</v>
      </c>
      <c r="D170" s="14">
        <v>8491.7999999999993</v>
      </c>
      <c r="E170" s="28">
        <v>3211</v>
      </c>
      <c r="F170" s="28">
        <v>3769</v>
      </c>
      <c r="G170" s="16">
        <v>2.7099999999999999E-2</v>
      </c>
      <c r="H170" s="28">
        <v>2067</v>
      </c>
      <c r="I170" s="16">
        <v>0.64400000000000002</v>
      </c>
      <c r="J170" s="28">
        <v>3178</v>
      </c>
      <c r="K170" s="17">
        <v>0.84299999999999997</v>
      </c>
      <c r="L170" s="28">
        <v>1111</v>
      </c>
      <c r="M170" s="17">
        <v>0.19900000000000001</v>
      </c>
      <c r="N170" s="44" t="s">
        <v>319</v>
      </c>
    </row>
    <row r="171" spans="1:14" x14ac:dyDescent="0.25">
      <c r="A171" s="52">
        <v>21</v>
      </c>
      <c r="B171" s="13" t="s">
        <v>13</v>
      </c>
      <c r="C171" s="13" t="s">
        <v>132</v>
      </c>
      <c r="D171" s="14">
        <v>14237.2</v>
      </c>
      <c r="E171" s="29">
        <v>920</v>
      </c>
      <c r="F171" s="29">
        <v>911</v>
      </c>
      <c r="G171" s="16">
        <v>-1.6000000000000001E-3</v>
      </c>
      <c r="H171" s="29">
        <v>604</v>
      </c>
      <c r="I171" s="16">
        <v>0.65700000000000003</v>
      </c>
      <c r="J171" s="29">
        <v>773</v>
      </c>
      <c r="K171" s="17">
        <v>0.84899999999999998</v>
      </c>
      <c r="L171" s="29">
        <v>169</v>
      </c>
      <c r="M171" s="17">
        <v>0.192</v>
      </c>
      <c r="N171" s="44" t="s">
        <v>319</v>
      </c>
    </row>
    <row r="172" spans="1:14" x14ac:dyDescent="0.25">
      <c r="A172" s="52">
        <v>21</v>
      </c>
      <c r="B172" s="13" t="s">
        <v>13</v>
      </c>
      <c r="C172" s="13" t="s">
        <v>134</v>
      </c>
      <c r="D172" s="14">
        <v>4606.3999999999996</v>
      </c>
      <c r="E172" s="28">
        <v>2682</v>
      </c>
      <c r="F172" s="28">
        <v>2859</v>
      </c>
      <c r="G172" s="16">
        <v>1.0699999999999999E-2</v>
      </c>
      <c r="H172" s="28">
        <v>1745</v>
      </c>
      <c r="I172" s="16">
        <v>0.65100000000000002</v>
      </c>
      <c r="J172" s="28">
        <v>2362</v>
      </c>
      <c r="K172" s="17">
        <v>0.82599999999999996</v>
      </c>
      <c r="L172" s="29">
        <v>617</v>
      </c>
      <c r="M172" s="17">
        <v>0.17599999999999999</v>
      </c>
      <c r="N172" s="44" t="s">
        <v>319</v>
      </c>
    </row>
    <row r="173" spans="1:14" x14ac:dyDescent="0.25">
      <c r="A173" s="52">
        <v>21</v>
      </c>
      <c r="B173" s="13" t="s">
        <v>13</v>
      </c>
      <c r="C173" s="13" t="s">
        <v>135</v>
      </c>
      <c r="D173" s="14">
        <v>14817.4</v>
      </c>
      <c r="E173" s="28">
        <v>10144</v>
      </c>
      <c r="F173" s="28">
        <v>10933</v>
      </c>
      <c r="G173" s="16">
        <v>1.26E-2</v>
      </c>
      <c r="H173" s="28">
        <v>6798</v>
      </c>
      <c r="I173" s="16">
        <v>0.67</v>
      </c>
      <c r="J173" s="28">
        <v>8802</v>
      </c>
      <c r="K173" s="17">
        <v>0.80500000000000005</v>
      </c>
      <c r="L173" s="28">
        <v>2004</v>
      </c>
      <c r="M173" s="17">
        <v>0.13500000000000001</v>
      </c>
      <c r="N173" s="44" t="s">
        <v>319</v>
      </c>
    </row>
    <row r="174" spans="1:14" ht="25.5" x14ac:dyDescent="0.25">
      <c r="A174" s="52">
        <v>21</v>
      </c>
      <c r="B174" s="13" t="s">
        <v>13</v>
      </c>
      <c r="C174" s="13" t="s">
        <v>159</v>
      </c>
      <c r="D174" s="14">
        <v>4141.6000000000004</v>
      </c>
      <c r="E174" s="28">
        <v>6953</v>
      </c>
      <c r="F174" s="28">
        <v>7645</v>
      </c>
      <c r="G174" s="16">
        <v>1.5900000000000001E-2</v>
      </c>
      <c r="H174" s="29" t="s">
        <v>247</v>
      </c>
      <c r="I174" s="16">
        <v>0.499</v>
      </c>
      <c r="J174" s="28">
        <v>5018</v>
      </c>
      <c r="K174" s="19">
        <v>0.65600000000000003</v>
      </c>
      <c r="L174" s="28">
        <v>1548</v>
      </c>
      <c r="M174" s="16">
        <v>0.157</v>
      </c>
      <c r="N174" s="45" t="s">
        <v>319</v>
      </c>
    </row>
    <row r="175" spans="1:14" x14ac:dyDescent="0.25">
      <c r="A175" s="52">
        <v>21</v>
      </c>
      <c r="B175" s="13" t="s">
        <v>13</v>
      </c>
      <c r="C175" s="13" t="s">
        <v>137</v>
      </c>
      <c r="D175" s="14">
        <v>3746.4</v>
      </c>
      <c r="E175" s="28">
        <v>3786</v>
      </c>
      <c r="F175" s="28">
        <v>4114</v>
      </c>
      <c r="G175" s="16">
        <v>1.3899999999999999E-2</v>
      </c>
      <c r="H175" s="28">
        <v>1974</v>
      </c>
      <c r="I175" s="16">
        <v>0.52100000000000002</v>
      </c>
      <c r="J175" s="28">
        <v>3048</v>
      </c>
      <c r="K175" s="17">
        <v>0.74099999999999999</v>
      </c>
      <c r="L175" s="28">
        <v>1074</v>
      </c>
      <c r="M175" s="17">
        <v>0.219</v>
      </c>
      <c r="N175" s="44" t="s">
        <v>319</v>
      </c>
    </row>
    <row r="176" spans="1:14" x14ac:dyDescent="0.25">
      <c r="A176" s="52">
        <v>21</v>
      </c>
      <c r="B176" s="13" t="s">
        <v>13</v>
      </c>
      <c r="C176" s="13" t="s">
        <v>138</v>
      </c>
      <c r="D176" s="14">
        <v>16056.6</v>
      </c>
      <c r="E176" s="28">
        <v>3369</v>
      </c>
      <c r="F176" s="28">
        <v>3216</v>
      </c>
      <c r="G176" s="16">
        <v>-7.7000000000000002E-3</v>
      </c>
      <c r="H176" s="28">
        <v>2165</v>
      </c>
      <c r="I176" s="16">
        <v>0.64300000000000002</v>
      </c>
      <c r="J176" s="28">
        <v>2506</v>
      </c>
      <c r="K176" s="17">
        <v>0.77900000000000003</v>
      </c>
      <c r="L176" s="29">
        <v>341</v>
      </c>
      <c r="M176" s="17">
        <v>0.13700000000000001</v>
      </c>
      <c r="N176" s="44" t="s">
        <v>319</v>
      </c>
    </row>
    <row r="177" spans="1:14" x14ac:dyDescent="0.25">
      <c r="A177" s="52">
        <v>21</v>
      </c>
      <c r="B177" s="13" t="s">
        <v>13</v>
      </c>
      <c r="C177" s="13" t="s">
        <v>139</v>
      </c>
      <c r="D177" s="14">
        <v>14049.6</v>
      </c>
      <c r="E177" s="28">
        <v>5236</v>
      </c>
      <c r="F177" s="28">
        <v>6321</v>
      </c>
      <c r="G177" s="16">
        <v>3.1899999999999998E-2</v>
      </c>
      <c r="H177" s="28">
        <v>3317</v>
      </c>
      <c r="I177" s="16">
        <v>0.63300000000000001</v>
      </c>
      <c r="J177" s="28">
        <v>4849</v>
      </c>
      <c r="K177" s="17">
        <v>0.76700000000000002</v>
      </c>
      <c r="L177" s="28">
        <v>1532</v>
      </c>
      <c r="M177" s="17">
        <v>0.13400000000000001</v>
      </c>
      <c r="N177" s="44" t="s">
        <v>319</v>
      </c>
    </row>
    <row r="178" spans="1:14" x14ac:dyDescent="0.25">
      <c r="A178" s="52">
        <v>21</v>
      </c>
      <c r="B178" s="13" t="s">
        <v>13</v>
      </c>
      <c r="C178" s="13" t="s">
        <v>140</v>
      </c>
      <c r="D178" s="14">
        <v>30710.6</v>
      </c>
      <c r="E178" s="28">
        <v>8942</v>
      </c>
      <c r="F178" s="28">
        <v>9606</v>
      </c>
      <c r="G178" s="16">
        <v>1.2E-2</v>
      </c>
      <c r="H178" s="29" t="s">
        <v>245</v>
      </c>
      <c r="I178" s="16">
        <v>0.69399999999999995</v>
      </c>
      <c r="J178" s="28">
        <v>7628</v>
      </c>
      <c r="K178" s="17">
        <v>0.79400000000000004</v>
      </c>
      <c r="L178" s="28">
        <v>1418</v>
      </c>
      <c r="M178" s="17">
        <v>0.1</v>
      </c>
      <c r="N178" s="44" t="s">
        <v>319</v>
      </c>
    </row>
    <row r="179" spans="1:14" x14ac:dyDescent="0.25">
      <c r="A179" s="52">
        <v>21</v>
      </c>
      <c r="B179" s="13" t="s">
        <v>13</v>
      </c>
      <c r="C179" s="13" t="s">
        <v>141</v>
      </c>
      <c r="D179" s="14">
        <v>10508.8</v>
      </c>
      <c r="E179" s="28">
        <v>2872</v>
      </c>
      <c r="F179" s="28">
        <v>2911</v>
      </c>
      <c r="G179" s="16">
        <v>2.3E-3</v>
      </c>
      <c r="H179" s="28">
        <v>1845</v>
      </c>
      <c r="I179" s="16">
        <v>0.64200000000000002</v>
      </c>
      <c r="J179" s="29" t="s">
        <v>266</v>
      </c>
      <c r="K179" s="17">
        <v>0.76300000000000001</v>
      </c>
      <c r="L179" s="29">
        <v>375</v>
      </c>
      <c r="M179" s="17">
        <v>0.12</v>
      </c>
      <c r="N179" s="44" t="s">
        <v>319</v>
      </c>
    </row>
    <row r="180" spans="1:14" x14ac:dyDescent="0.25">
      <c r="A180" s="52">
        <v>21</v>
      </c>
      <c r="B180" s="13" t="s">
        <v>13</v>
      </c>
      <c r="C180" s="13" t="s">
        <v>142</v>
      </c>
      <c r="D180" s="14">
        <v>2316.6</v>
      </c>
      <c r="E180" s="28">
        <v>1089</v>
      </c>
      <c r="F180" s="29">
        <v>805</v>
      </c>
      <c r="G180" s="16">
        <v>-4.9099999999999998E-2</v>
      </c>
      <c r="H180" s="29">
        <v>475</v>
      </c>
      <c r="I180" s="16">
        <v>0.436</v>
      </c>
      <c r="J180" s="29">
        <v>628</v>
      </c>
      <c r="K180" s="17">
        <v>0.78</v>
      </c>
      <c r="L180" s="29">
        <v>153</v>
      </c>
      <c r="M180" s="17">
        <v>0.34399999999999997</v>
      </c>
      <c r="N180" s="44" t="s">
        <v>319</v>
      </c>
    </row>
    <row r="181" spans="1:14" x14ac:dyDescent="0.25">
      <c r="A181" s="52">
        <v>21</v>
      </c>
      <c r="B181" s="13" t="s">
        <v>13</v>
      </c>
      <c r="C181" s="13" t="s">
        <v>144</v>
      </c>
      <c r="D181" s="13">
        <v>595.20000000000005</v>
      </c>
      <c r="E181" s="29">
        <v>639</v>
      </c>
      <c r="F181" s="29">
        <v>604</v>
      </c>
      <c r="G181" s="16">
        <v>-9.2999999999999992E-3</v>
      </c>
      <c r="H181" s="29">
        <v>384</v>
      </c>
      <c r="I181" s="16">
        <v>0.60099999999999998</v>
      </c>
      <c r="J181" s="29">
        <v>482</v>
      </c>
      <c r="K181" s="17">
        <v>0.79800000000000004</v>
      </c>
      <c r="L181" s="29">
        <v>98</v>
      </c>
      <c r="M181" s="17">
        <v>0.19700000000000001</v>
      </c>
      <c r="N181" s="44" t="s">
        <v>319</v>
      </c>
    </row>
    <row r="182" spans="1:14" x14ac:dyDescent="0.25">
      <c r="A182" s="52">
        <v>21</v>
      </c>
      <c r="B182" s="13" t="s">
        <v>13</v>
      </c>
      <c r="C182" s="13" t="s">
        <v>146</v>
      </c>
      <c r="D182" s="14">
        <v>6735.9</v>
      </c>
      <c r="E182" s="29">
        <v>499</v>
      </c>
      <c r="F182" s="29">
        <v>487</v>
      </c>
      <c r="G182" s="16">
        <v>-4.0000000000000001E-3</v>
      </c>
      <c r="H182" s="29">
        <v>328</v>
      </c>
      <c r="I182" s="16">
        <v>0.65700000000000003</v>
      </c>
      <c r="J182" s="29">
        <v>398</v>
      </c>
      <c r="K182" s="17">
        <v>0.81699999999999995</v>
      </c>
      <c r="L182" s="29">
        <v>70</v>
      </c>
      <c r="M182" s="17">
        <v>0.16</v>
      </c>
      <c r="N182" s="44" t="s">
        <v>319</v>
      </c>
    </row>
    <row r="183" spans="1:14" ht="25.5" x14ac:dyDescent="0.25">
      <c r="A183" s="52">
        <v>21</v>
      </c>
      <c r="B183" s="13" t="s">
        <v>13</v>
      </c>
      <c r="C183" s="13" t="s">
        <v>20</v>
      </c>
      <c r="D183" s="14">
        <v>18902.5</v>
      </c>
      <c r="E183" s="28">
        <v>2782</v>
      </c>
      <c r="F183" s="28">
        <v>2545</v>
      </c>
      <c r="G183" s="16">
        <v>-1.47E-2</v>
      </c>
      <c r="H183" s="29" t="s">
        <v>232</v>
      </c>
      <c r="I183" s="16">
        <v>0.53200000000000003</v>
      </c>
      <c r="J183" s="29" t="s">
        <v>255</v>
      </c>
      <c r="K183" s="19">
        <v>0.69499999999999995</v>
      </c>
      <c r="L183" s="29">
        <v>290</v>
      </c>
      <c r="M183" s="16">
        <v>0.16300000000000001</v>
      </c>
      <c r="N183" s="45" t="s">
        <v>319</v>
      </c>
    </row>
    <row r="184" spans="1:14" x14ac:dyDescent="0.25">
      <c r="A184" s="52">
        <v>21</v>
      </c>
      <c r="B184" s="13" t="s">
        <v>13</v>
      </c>
      <c r="C184" s="13" t="s">
        <v>149</v>
      </c>
      <c r="D184" s="14">
        <v>17688.5</v>
      </c>
      <c r="E184" s="28">
        <v>7712</v>
      </c>
      <c r="F184" s="28">
        <v>7948</v>
      </c>
      <c r="G184" s="16">
        <v>5.0000000000000001E-3</v>
      </c>
      <c r="H184" s="28">
        <v>4326</v>
      </c>
      <c r="I184" s="16">
        <v>0.56100000000000005</v>
      </c>
      <c r="J184" s="28">
        <v>5817</v>
      </c>
      <c r="K184" s="17">
        <v>0.73199999999999998</v>
      </c>
      <c r="L184" s="28">
        <v>1491</v>
      </c>
      <c r="M184" s="17">
        <v>0.17100000000000001</v>
      </c>
      <c r="N184" s="44" t="s">
        <v>319</v>
      </c>
    </row>
    <row r="185" spans="1:14" ht="25.5" x14ac:dyDescent="0.25">
      <c r="A185" s="52">
        <v>21</v>
      </c>
      <c r="B185" s="13" t="s">
        <v>13</v>
      </c>
      <c r="C185" s="13" t="s">
        <v>167</v>
      </c>
      <c r="D185" s="14">
        <v>48027.5</v>
      </c>
      <c r="E185" s="28">
        <v>9984</v>
      </c>
      <c r="F185" s="28">
        <v>9608</v>
      </c>
      <c r="G185" s="16">
        <v>-6.4000000000000003E-3</v>
      </c>
      <c r="H185" s="28">
        <v>4998</v>
      </c>
      <c r="I185" s="16">
        <v>0.501</v>
      </c>
      <c r="J185" s="28">
        <v>6411</v>
      </c>
      <c r="K185" s="19">
        <v>0.66700000000000004</v>
      </c>
      <c r="L185" s="28">
        <v>1413</v>
      </c>
      <c r="M185" s="16">
        <v>0.16700000000000001</v>
      </c>
      <c r="N185" s="45" t="s">
        <v>319</v>
      </c>
    </row>
    <row r="186" spans="1:14" x14ac:dyDescent="0.25">
      <c r="A186" s="52">
        <v>21</v>
      </c>
      <c r="B186" s="13" t="s">
        <v>13</v>
      </c>
      <c r="C186" s="13" t="s">
        <v>150</v>
      </c>
      <c r="D186" s="14">
        <v>8452.5</v>
      </c>
      <c r="E186" s="28">
        <v>2914</v>
      </c>
      <c r="F186" s="28">
        <v>2941</v>
      </c>
      <c r="G186" s="16">
        <v>1.5E-3</v>
      </c>
      <c r="H186" s="28">
        <v>1807</v>
      </c>
      <c r="I186" s="16">
        <v>0.62</v>
      </c>
      <c r="J186" s="28">
        <v>2345</v>
      </c>
      <c r="K186" s="17">
        <v>0.79700000000000004</v>
      </c>
      <c r="L186" s="29">
        <v>538</v>
      </c>
      <c r="M186" s="17">
        <v>0.17699999999999999</v>
      </c>
      <c r="N186" s="44" t="s">
        <v>319</v>
      </c>
    </row>
    <row r="187" spans="1:14" x14ac:dyDescent="0.25">
      <c r="A187" s="52">
        <v>21</v>
      </c>
      <c r="B187" s="13" t="s">
        <v>13</v>
      </c>
      <c r="C187" s="13" t="s">
        <v>152</v>
      </c>
      <c r="D187" s="14">
        <v>15340.7</v>
      </c>
      <c r="E187" s="28">
        <v>3050</v>
      </c>
      <c r="F187" s="28">
        <v>2836</v>
      </c>
      <c r="G187" s="16">
        <v>-1.21E-2</v>
      </c>
      <c r="H187" s="28">
        <v>1879</v>
      </c>
      <c r="I187" s="16">
        <v>0.61599999999999999</v>
      </c>
      <c r="J187" s="28">
        <v>2266</v>
      </c>
      <c r="K187" s="17">
        <v>0.79900000000000004</v>
      </c>
      <c r="L187" s="29">
        <v>387</v>
      </c>
      <c r="M187" s="17">
        <v>0.183</v>
      </c>
      <c r="N187" s="44" t="s">
        <v>319</v>
      </c>
    </row>
    <row r="188" spans="1:14" x14ac:dyDescent="0.25">
      <c r="A188" s="52">
        <v>21</v>
      </c>
      <c r="B188" s="13" t="s">
        <v>13</v>
      </c>
      <c r="C188" s="13" t="s">
        <v>155</v>
      </c>
      <c r="D188" s="14">
        <v>1877.2</v>
      </c>
      <c r="E188" s="28">
        <v>7926</v>
      </c>
      <c r="F188" s="28">
        <v>9289</v>
      </c>
      <c r="G188" s="16">
        <v>2.6800000000000001E-2</v>
      </c>
      <c r="H188" s="28">
        <v>4807</v>
      </c>
      <c r="I188" s="16">
        <v>0.60599999999999998</v>
      </c>
      <c r="J188" s="28">
        <v>6922</v>
      </c>
      <c r="K188" s="17">
        <v>0.745</v>
      </c>
      <c r="L188" s="28">
        <v>2115</v>
      </c>
      <c r="M188" s="17">
        <v>0.13900000000000001</v>
      </c>
      <c r="N188" s="44" t="s">
        <v>319</v>
      </c>
    </row>
    <row r="189" spans="1:14" ht="25.5" x14ac:dyDescent="0.25">
      <c r="A189" s="52">
        <v>21</v>
      </c>
      <c r="B189" s="13" t="s">
        <v>13</v>
      </c>
      <c r="C189" s="13" t="s">
        <v>191</v>
      </c>
      <c r="D189" s="14">
        <v>2292.5</v>
      </c>
      <c r="E189" s="28">
        <v>4213</v>
      </c>
      <c r="F189" s="28">
        <v>4696</v>
      </c>
      <c r="G189" s="16">
        <v>1.83E-2</v>
      </c>
      <c r="H189" s="28">
        <v>2165</v>
      </c>
      <c r="I189" s="16">
        <v>0.51400000000000001</v>
      </c>
      <c r="J189" s="28">
        <v>3215</v>
      </c>
      <c r="K189" s="19">
        <v>0.68500000000000005</v>
      </c>
      <c r="L189" s="29" t="s">
        <v>285</v>
      </c>
      <c r="M189" s="16">
        <v>0.17100000000000001</v>
      </c>
      <c r="N189" s="45" t="s">
        <v>319</v>
      </c>
    </row>
    <row r="190" spans="1:14" x14ac:dyDescent="0.25">
      <c r="A190" s="52">
        <v>21</v>
      </c>
      <c r="B190" s="13" t="s">
        <v>13</v>
      </c>
      <c r="C190" s="13" t="s">
        <v>157</v>
      </c>
      <c r="D190" s="14">
        <v>5001.3</v>
      </c>
      <c r="E190" s="29">
        <v>784</v>
      </c>
      <c r="F190" s="29">
        <v>748</v>
      </c>
      <c r="G190" s="16">
        <v>-7.7999999999999996E-3</v>
      </c>
      <c r="H190" s="29">
        <v>502</v>
      </c>
      <c r="I190" s="16">
        <v>0.64</v>
      </c>
      <c r="J190" s="29">
        <v>574</v>
      </c>
      <c r="K190" s="17">
        <v>0.76700000000000002</v>
      </c>
      <c r="L190" s="29">
        <v>72</v>
      </c>
      <c r="M190" s="17">
        <v>0.127</v>
      </c>
      <c r="N190" s="44" t="s">
        <v>319</v>
      </c>
    </row>
    <row r="191" spans="1:14" x14ac:dyDescent="0.25">
      <c r="A191" s="52">
        <v>21</v>
      </c>
      <c r="B191" s="13" t="s">
        <v>13</v>
      </c>
      <c r="C191" s="13" t="s">
        <v>158</v>
      </c>
      <c r="D191" s="14">
        <v>27303</v>
      </c>
      <c r="E191" s="28">
        <v>4484</v>
      </c>
      <c r="F191" s="28">
        <v>4529</v>
      </c>
      <c r="G191" s="16">
        <v>1.6999999999999999E-3</v>
      </c>
      <c r="H191" s="28">
        <v>2768</v>
      </c>
      <c r="I191" s="16">
        <v>0.61699999999999999</v>
      </c>
      <c r="J191" s="28">
        <v>3365</v>
      </c>
      <c r="K191" s="17">
        <v>0.74299999999999999</v>
      </c>
      <c r="L191" s="29">
        <v>597</v>
      </c>
      <c r="M191" s="17">
        <v>0.126</v>
      </c>
      <c r="N191" s="44" t="s">
        <v>319</v>
      </c>
    </row>
    <row r="192" spans="1:14" x14ac:dyDescent="0.25">
      <c r="A192" s="52">
        <v>21</v>
      </c>
      <c r="B192" s="13" t="s">
        <v>13</v>
      </c>
      <c r="C192" s="13" t="s">
        <v>161</v>
      </c>
      <c r="D192" s="14">
        <v>2032.5</v>
      </c>
      <c r="E192" s="28">
        <v>5659</v>
      </c>
      <c r="F192" s="28">
        <v>6130</v>
      </c>
      <c r="G192" s="16">
        <v>1.34E-2</v>
      </c>
      <c r="H192" s="28">
        <v>3408</v>
      </c>
      <c r="I192" s="16">
        <v>0.60199999999999998</v>
      </c>
      <c r="J192" s="28">
        <v>4565</v>
      </c>
      <c r="K192" s="17">
        <v>0.745</v>
      </c>
      <c r="L192" s="28">
        <v>1157</v>
      </c>
      <c r="M192" s="17">
        <v>0.14199999999999999</v>
      </c>
      <c r="N192" s="44" t="s">
        <v>319</v>
      </c>
    </row>
    <row r="193" spans="1:14" x14ac:dyDescent="0.25">
      <c r="A193" s="52">
        <v>21</v>
      </c>
      <c r="B193" s="13" t="s">
        <v>13</v>
      </c>
      <c r="C193" s="13" t="s">
        <v>168</v>
      </c>
      <c r="D193" s="14">
        <v>13016.2</v>
      </c>
      <c r="E193" s="28">
        <v>5041</v>
      </c>
      <c r="F193" s="28">
        <v>5261</v>
      </c>
      <c r="G193" s="16">
        <v>7.1000000000000004E-3</v>
      </c>
      <c r="H193" s="28">
        <v>3292</v>
      </c>
      <c r="I193" s="16">
        <v>0.65300000000000002</v>
      </c>
      <c r="J193" s="28">
        <v>4168</v>
      </c>
      <c r="K193" s="17">
        <v>0.79200000000000004</v>
      </c>
      <c r="L193" s="29">
        <v>876</v>
      </c>
      <c r="M193" s="17">
        <v>0.13900000000000001</v>
      </c>
      <c r="N193" s="44" t="s">
        <v>319</v>
      </c>
    </row>
    <row r="194" spans="1:14" x14ac:dyDescent="0.25">
      <c r="A194" s="52">
        <v>21</v>
      </c>
      <c r="B194" s="13" t="s">
        <v>13</v>
      </c>
      <c r="C194" s="13" t="s">
        <v>169</v>
      </c>
      <c r="D194" s="14">
        <v>24703</v>
      </c>
      <c r="E194" s="28">
        <v>3845</v>
      </c>
      <c r="F194" s="28">
        <v>3489</v>
      </c>
      <c r="G194" s="16">
        <v>-1.61E-2</v>
      </c>
      <c r="H194" s="29" t="s">
        <v>249</v>
      </c>
      <c r="I194" s="16">
        <v>0.53100000000000003</v>
      </c>
      <c r="J194" s="28">
        <v>2514</v>
      </c>
      <c r="K194" s="17">
        <v>0.72099999999999997</v>
      </c>
      <c r="L194" s="29">
        <v>474</v>
      </c>
      <c r="M194" s="17">
        <v>0.19</v>
      </c>
      <c r="N194" s="44" t="s">
        <v>319</v>
      </c>
    </row>
    <row r="195" spans="1:14" x14ac:dyDescent="0.25">
      <c r="A195" s="52">
        <v>21</v>
      </c>
      <c r="B195" s="13" t="s">
        <v>13</v>
      </c>
      <c r="C195" s="13" t="s">
        <v>170</v>
      </c>
      <c r="D195" s="14">
        <v>13961.1</v>
      </c>
      <c r="E195" s="28">
        <v>2649</v>
      </c>
      <c r="F195" s="28">
        <v>2559</v>
      </c>
      <c r="G195" s="16">
        <v>-5.7000000000000002E-3</v>
      </c>
      <c r="H195" s="28">
        <v>1528</v>
      </c>
      <c r="I195" s="16">
        <v>0.57699999999999996</v>
      </c>
      <c r="J195" s="28">
        <v>1965</v>
      </c>
      <c r="K195" s="17">
        <v>0.76800000000000002</v>
      </c>
      <c r="L195" s="29">
        <v>437</v>
      </c>
      <c r="M195" s="17">
        <v>0.191</v>
      </c>
      <c r="N195" s="44" t="s">
        <v>319</v>
      </c>
    </row>
    <row r="196" spans="1:14" x14ac:dyDescent="0.25">
      <c r="A196" s="52">
        <v>21</v>
      </c>
      <c r="B196" s="13" t="s">
        <v>13</v>
      </c>
      <c r="C196" s="13" t="s">
        <v>171</v>
      </c>
      <c r="D196" s="14">
        <v>23393.1</v>
      </c>
      <c r="E196" s="28">
        <v>13147</v>
      </c>
      <c r="F196" s="28">
        <v>15051</v>
      </c>
      <c r="G196" s="16">
        <v>2.2800000000000001E-2</v>
      </c>
      <c r="H196" s="29" t="s">
        <v>250</v>
      </c>
      <c r="I196" s="16">
        <v>0.61299999999999999</v>
      </c>
      <c r="J196" s="28">
        <v>11331</v>
      </c>
      <c r="K196" s="17">
        <v>0.753</v>
      </c>
      <c r="L196" s="28">
        <v>3271</v>
      </c>
      <c r="M196" s="17">
        <v>0.14000000000000001</v>
      </c>
      <c r="N196" s="44" t="s">
        <v>319</v>
      </c>
    </row>
    <row r="197" spans="1:14" x14ac:dyDescent="0.25">
      <c r="A197" s="52">
        <v>21</v>
      </c>
      <c r="B197" s="13" t="s">
        <v>13</v>
      </c>
      <c r="C197" s="13" t="s">
        <v>172</v>
      </c>
      <c r="D197" s="14">
        <v>3048.4</v>
      </c>
      <c r="E197" s="28">
        <v>2679</v>
      </c>
      <c r="F197" s="28">
        <v>2899</v>
      </c>
      <c r="G197" s="16">
        <v>1.32E-2</v>
      </c>
      <c r="H197" s="28">
        <v>1819</v>
      </c>
      <c r="I197" s="16">
        <v>0.67900000000000005</v>
      </c>
      <c r="J197" s="28">
        <v>2355</v>
      </c>
      <c r="K197" s="17">
        <v>0.81200000000000006</v>
      </c>
      <c r="L197" s="29">
        <v>536</v>
      </c>
      <c r="M197" s="17">
        <v>0.13300000000000001</v>
      </c>
      <c r="N197" s="44" t="s">
        <v>319</v>
      </c>
    </row>
    <row r="198" spans="1:14" x14ac:dyDescent="0.25">
      <c r="A198" s="52">
        <v>21</v>
      </c>
      <c r="B198" s="13" t="s">
        <v>13</v>
      </c>
      <c r="C198" s="13" t="s">
        <v>173</v>
      </c>
      <c r="D198" s="14">
        <v>7637.5</v>
      </c>
      <c r="E198" s="28">
        <v>10761</v>
      </c>
      <c r="F198" s="28">
        <v>11798</v>
      </c>
      <c r="G198" s="16">
        <v>1.55E-2</v>
      </c>
      <c r="H198" s="28">
        <v>6387</v>
      </c>
      <c r="I198" s="16">
        <v>0.59399999999999997</v>
      </c>
      <c r="J198" s="28">
        <v>8856</v>
      </c>
      <c r="K198" s="17">
        <v>0.751</v>
      </c>
      <c r="L198" s="28">
        <v>2469</v>
      </c>
      <c r="M198" s="17">
        <v>0.157</v>
      </c>
      <c r="N198" s="44" t="s">
        <v>319</v>
      </c>
    </row>
    <row r="199" spans="1:14" x14ac:dyDescent="0.25">
      <c r="A199" s="52">
        <v>21</v>
      </c>
      <c r="B199" s="13" t="s">
        <v>13</v>
      </c>
      <c r="C199" s="13" t="s">
        <v>175</v>
      </c>
      <c r="D199" s="14">
        <v>3038.7</v>
      </c>
      <c r="E199" s="29">
        <v>825</v>
      </c>
      <c r="F199" s="29">
        <v>880</v>
      </c>
      <c r="G199" s="16">
        <v>1.0800000000000001E-2</v>
      </c>
      <c r="H199" s="29">
        <v>432</v>
      </c>
      <c r="I199" s="16">
        <v>0.52400000000000002</v>
      </c>
      <c r="J199" s="29">
        <v>651</v>
      </c>
      <c r="K199" s="17">
        <v>0.74</v>
      </c>
      <c r="L199" s="29">
        <v>219</v>
      </c>
      <c r="M199" s="17">
        <v>0.216</v>
      </c>
      <c r="N199" s="44" t="s">
        <v>319</v>
      </c>
    </row>
    <row r="200" spans="1:14" x14ac:dyDescent="0.25">
      <c r="A200" s="52">
        <v>21</v>
      </c>
      <c r="B200" s="13" t="s">
        <v>13</v>
      </c>
      <c r="C200" s="13" t="s">
        <v>177</v>
      </c>
      <c r="D200" s="14">
        <v>8168.5</v>
      </c>
      <c r="E200" s="28">
        <v>6179</v>
      </c>
      <c r="F200" s="28">
        <v>7018</v>
      </c>
      <c r="G200" s="16">
        <v>2.1399999999999999E-2</v>
      </c>
      <c r="H200" s="28">
        <v>4009</v>
      </c>
      <c r="I200" s="16">
        <v>0.64900000000000002</v>
      </c>
      <c r="J200" s="28">
        <v>5407</v>
      </c>
      <c r="K200" s="17">
        <v>0.77</v>
      </c>
      <c r="L200" s="28">
        <v>1398</v>
      </c>
      <c r="M200" s="17">
        <v>0.122</v>
      </c>
      <c r="N200" s="44" t="s">
        <v>319</v>
      </c>
    </row>
    <row r="201" spans="1:14" x14ac:dyDescent="0.25">
      <c r="A201" s="52">
        <v>21</v>
      </c>
      <c r="B201" s="13" t="s">
        <v>13</v>
      </c>
      <c r="C201" s="13" t="s">
        <v>178</v>
      </c>
      <c r="D201" s="14">
        <v>13812.7</v>
      </c>
      <c r="E201" s="28">
        <v>4640</v>
      </c>
      <c r="F201" s="28">
        <v>4881</v>
      </c>
      <c r="G201" s="16">
        <v>8.5000000000000006E-3</v>
      </c>
      <c r="H201" s="28">
        <v>2507</v>
      </c>
      <c r="I201" s="16">
        <v>0.54</v>
      </c>
      <c r="J201" s="28">
        <v>3797</v>
      </c>
      <c r="K201" s="17">
        <v>0.77800000000000002</v>
      </c>
      <c r="L201" s="29" t="s">
        <v>283</v>
      </c>
      <c r="M201" s="17">
        <v>0.23799999999999999</v>
      </c>
      <c r="N201" s="44" t="s">
        <v>319</v>
      </c>
    </row>
    <row r="202" spans="1:14" x14ac:dyDescent="0.25">
      <c r="A202" s="52">
        <v>21</v>
      </c>
      <c r="B202" s="13" t="s">
        <v>13</v>
      </c>
      <c r="C202" s="13" t="s">
        <v>180</v>
      </c>
      <c r="D202" s="14">
        <v>47212.9</v>
      </c>
      <c r="E202" s="28">
        <v>10883</v>
      </c>
      <c r="F202" s="28">
        <v>12192</v>
      </c>
      <c r="G202" s="16">
        <v>1.9099999999999999E-2</v>
      </c>
      <c r="H202" s="28">
        <v>7023</v>
      </c>
      <c r="I202" s="16">
        <v>0.64500000000000002</v>
      </c>
      <c r="J202" s="28">
        <v>9476</v>
      </c>
      <c r="K202" s="17">
        <v>0.77700000000000002</v>
      </c>
      <c r="L202" s="28">
        <v>2453</v>
      </c>
      <c r="M202" s="17">
        <v>0.13200000000000001</v>
      </c>
      <c r="N202" s="44" t="s">
        <v>319</v>
      </c>
    </row>
    <row r="203" spans="1:14" x14ac:dyDescent="0.25">
      <c r="A203" s="52">
        <v>21</v>
      </c>
      <c r="B203" s="13" t="s">
        <v>13</v>
      </c>
      <c r="C203" s="13" t="s">
        <v>181</v>
      </c>
      <c r="D203" s="14">
        <v>1284.5999999999999</v>
      </c>
      <c r="E203" s="28">
        <v>2437</v>
      </c>
      <c r="F203" s="28">
        <v>2712</v>
      </c>
      <c r="G203" s="16">
        <v>1.7999999999999999E-2</v>
      </c>
      <c r="H203" s="28">
        <v>1697</v>
      </c>
      <c r="I203" s="16">
        <v>0.69599999999999995</v>
      </c>
      <c r="J203" s="29" t="s">
        <v>270</v>
      </c>
      <c r="K203" s="17">
        <v>0.83</v>
      </c>
      <c r="L203" s="29">
        <v>553</v>
      </c>
      <c r="M203" s="17">
        <v>0.13300000000000001</v>
      </c>
      <c r="N203" s="44" t="s">
        <v>319</v>
      </c>
    </row>
    <row r="204" spans="1:14" x14ac:dyDescent="0.25">
      <c r="A204" s="52">
        <v>21</v>
      </c>
      <c r="B204" s="13" t="s">
        <v>13</v>
      </c>
      <c r="C204" s="13" t="s">
        <v>182</v>
      </c>
      <c r="D204" s="14">
        <v>30152.2</v>
      </c>
      <c r="E204" s="28">
        <v>17442</v>
      </c>
      <c r="F204" s="28">
        <v>18777</v>
      </c>
      <c r="G204" s="16">
        <v>1.24E-2</v>
      </c>
      <c r="H204" s="29" t="s">
        <v>251</v>
      </c>
      <c r="I204" s="16">
        <v>0.66200000000000003</v>
      </c>
      <c r="J204" s="28">
        <v>14648</v>
      </c>
      <c r="K204" s="17">
        <v>0.78</v>
      </c>
      <c r="L204" s="28">
        <v>3098</v>
      </c>
      <c r="M204" s="17">
        <v>0.11799999999999999</v>
      </c>
      <c r="N204" s="44" t="s">
        <v>319</v>
      </c>
    </row>
    <row r="205" spans="1:14" ht="25.5" x14ac:dyDescent="0.25">
      <c r="A205" s="52">
        <v>21</v>
      </c>
      <c r="B205" s="13" t="s">
        <v>13</v>
      </c>
      <c r="C205" s="13" t="s">
        <v>22</v>
      </c>
      <c r="D205" s="14">
        <v>5590.4</v>
      </c>
      <c r="E205" s="28">
        <v>1983</v>
      </c>
      <c r="F205" s="28">
        <v>1823</v>
      </c>
      <c r="G205" s="16">
        <v>-1.3899999999999999E-2</v>
      </c>
      <c r="H205" s="29">
        <v>1</v>
      </c>
      <c r="I205" s="16">
        <v>0.504</v>
      </c>
      <c r="J205" s="29" t="s">
        <v>257</v>
      </c>
      <c r="K205" s="19">
        <v>0.70199999999999996</v>
      </c>
      <c r="L205" s="29">
        <v>280</v>
      </c>
      <c r="M205" s="16">
        <v>0.19800000000000001</v>
      </c>
      <c r="N205" s="45" t="s">
        <v>319</v>
      </c>
    </row>
    <row r="206" spans="1:14" x14ac:dyDescent="0.25">
      <c r="A206" s="52">
        <v>21</v>
      </c>
      <c r="B206" s="13" t="s">
        <v>13</v>
      </c>
      <c r="C206" s="13" t="s">
        <v>187</v>
      </c>
      <c r="D206" s="14">
        <v>41825.800000000003</v>
      </c>
      <c r="E206" s="28">
        <v>18772</v>
      </c>
      <c r="F206" s="28">
        <v>20335</v>
      </c>
      <c r="G206" s="16">
        <v>1.34E-2</v>
      </c>
      <c r="H206" s="28">
        <v>11412</v>
      </c>
      <c r="I206" s="16">
        <v>0.60799999999999998</v>
      </c>
      <c r="J206" s="28">
        <v>14903</v>
      </c>
      <c r="K206" s="17">
        <v>0.73299999999999998</v>
      </c>
      <c r="L206" s="28">
        <v>3491</v>
      </c>
      <c r="M206" s="17">
        <v>0.125</v>
      </c>
      <c r="N206" s="44" t="s">
        <v>319</v>
      </c>
    </row>
    <row r="207" spans="1:14" x14ac:dyDescent="0.25">
      <c r="A207" s="52">
        <v>21</v>
      </c>
      <c r="B207" s="13" t="s">
        <v>13</v>
      </c>
      <c r="C207" s="13" t="s">
        <v>192</v>
      </c>
      <c r="D207" s="14">
        <v>1456.8</v>
      </c>
      <c r="E207" s="28">
        <v>3168</v>
      </c>
      <c r="F207" s="28">
        <v>3403</v>
      </c>
      <c r="G207" s="16">
        <v>1.2E-2</v>
      </c>
      <c r="H207" s="28">
        <v>2021</v>
      </c>
      <c r="I207" s="16">
        <v>0.63800000000000001</v>
      </c>
      <c r="J207" s="28">
        <v>2652</v>
      </c>
      <c r="K207" s="17">
        <v>0.77900000000000003</v>
      </c>
      <c r="L207" s="29">
        <v>631</v>
      </c>
      <c r="M207" s="17">
        <v>0.14099999999999999</v>
      </c>
      <c r="N207" s="44" t="s">
        <v>319</v>
      </c>
    </row>
    <row r="208" spans="1:14" x14ac:dyDescent="0.25">
      <c r="A208" s="52">
        <v>21</v>
      </c>
      <c r="B208" s="13" t="s">
        <v>13</v>
      </c>
      <c r="C208" s="13" t="s">
        <v>194</v>
      </c>
      <c r="D208" s="14">
        <v>6307.2</v>
      </c>
      <c r="E208" s="28">
        <v>4327</v>
      </c>
      <c r="F208" s="28">
        <v>4755</v>
      </c>
      <c r="G208" s="16">
        <v>1.5800000000000002E-2</v>
      </c>
      <c r="H208" s="28">
        <v>3131</v>
      </c>
      <c r="I208" s="16">
        <v>0.72399999999999998</v>
      </c>
      <c r="J208" s="28">
        <v>3975</v>
      </c>
      <c r="K208" s="17">
        <v>0.83599999999999997</v>
      </c>
      <c r="L208" s="29">
        <v>844</v>
      </c>
      <c r="M208" s="17">
        <v>0.112</v>
      </c>
      <c r="N208" s="44" t="s">
        <v>319</v>
      </c>
    </row>
    <row r="209" spans="1:14" x14ac:dyDescent="0.25">
      <c r="A209" s="52">
        <v>21</v>
      </c>
      <c r="B209" s="13" t="s">
        <v>13</v>
      </c>
      <c r="C209" s="13" t="s">
        <v>195</v>
      </c>
      <c r="D209" s="14">
        <v>8449.7000000000007</v>
      </c>
      <c r="E209" s="28">
        <v>6283</v>
      </c>
      <c r="F209" s="28">
        <v>6723</v>
      </c>
      <c r="G209" s="16">
        <v>1.1299999999999999E-2</v>
      </c>
      <c r="H209" s="29" t="s">
        <v>252</v>
      </c>
      <c r="I209" s="16">
        <v>0.50600000000000001</v>
      </c>
      <c r="J209" s="28">
        <v>5147</v>
      </c>
      <c r="K209" s="17">
        <v>0.76600000000000001</v>
      </c>
      <c r="L209" s="28">
        <v>1967</v>
      </c>
      <c r="M209" s="17">
        <v>0.25900000000000001</v>
      </c>
      <c r="N209" s="44" t="s">
        <v>319</v>
      </c>
    </row>
    <row r="210" spans="1:14" x14ac:dyDescent="0.25">
      <c r="A210" s="52">
        <v>21</v>
      </c>
      <c r="B210" s="13" t="s">
        <v>13</v>
      </c>
      <c r="C210" s="13" t="s">
        <v>197</v>
      </c>
      <c r="D210" s="14">
        <v>5620.3</v>
      </c>
      <c r="E210" s="28">
        <v>3690</v>
      </c>
      <c r="F210" s="28">
        <v>3814</v>
      </c>
      <c r="G210" s="16">
        <v>5.4999999999999997E-3</v>
      </c>
      <c r="H210" s="28">
        <v>2663</v>
      </c>
      <c r="I210" s="16">
        <v>0.72199999999999998</v>
      </c>
      <c r="J210" s="28">
        <v>3312</v>
      </c>
      <c r="K210" s="17">
        <v>0.86799999999999999</v>
      </c>
      <c r="L210" s="29">
        <v>649</v>
      </c>
      <c r="M210" s="17">
        <v>0.14699999999999999</v>
      </c>
      <c r="N210" s="44" t="s">
        <v>319</v>
      </c>
    </row>
    <row r="211" spans="1:14" x14ac:dyDescent="0.25">
      <c r="A211" s="52">
        <v>21</v>
      </c>
      <c r="B211" s="13" t="s">
        <v>13</v>
      </c>
      <c r="C211" s="13" t="s">
        <v>198</v>
      </c>
      <c r="D211" s="14">
        <v>21546.6</v>
      </c>
      <c r="E211" s="28">
        <v>11790</v>
      </c>
      <c r="F211" s="28">
        <v>12735</v>
      </c>
      <c r="G211" s="16">
        <v>1.29E-2</v>
      </c>
      <c r="H211" s="28">
        <v>6779</v>
      </c>
      <c r="I211" s="16">
        <v>0.57499999999999996</v>
      </c>
      <c r="J211" s="28">
        <v>9341</v>
      </c>
      <c r="K211" s="17">
        <v>0.73299999999999998</v>
      </c>
      <c r="L211" s="28">
        <v>2562</v>
      </c>
      <c r="M211" s="17">
        <v>0.159</v>
      </c>
      <c r="N211" s="44" t="s">
        <v>319</v>
      </c>
    </row>
    <row r="212" spans="1:14" x14ac:dyDescent="0.25">
      <c r="A212" s="52">
        <v>21</v>
      </c>
      <c r="B212" s="13" t="s">
        <v>13</v>
      </c>
      <c r="C212" s="13" t="s">
        <v>199</v>
      </c>
      <c r="D212" s="14">
        <v>10520.7</v>
      </c>
      <c r="E212" s="28">
        <v>12501</v>
      </c>
      <c r="F212" s="28">
        <v>14163</v>
      </c>
      <c r="G212" s="16">
        <v>2.1000000000000001E-2</v>
      </c>
      <c r="H212" s="28">
        <v>7628</v>
      </c>
      <c r="I212" s="16">
        <v>0.61</v>
      </c>
      <c r="J212" s="28">
        <v>10707</v>
      </c>
      <c r="K212" s="17">
        <v>0.75600000000000001</v>
      </c>
      <c r="L212" s="28">
        <v>3079</v>
      </c>
      <c r="M212" s="17">
        <v>0.14599999999999999</v>
      </c>
      <c r="N212" s="44" t="s">
        <v>319</v>
      </c>
    </row>
    <row r="213" spans="1:14" x14ac:dyDescent="0.25">
      <c r="A213" s="52">
        <v>21</v>
      </c>
      <c r="B213" s="13" t="s">
        <v>13</v>
      </c>
      <c r="C213" s="13" t="s">
        <v>200</v>
      </c>
      <c r="D213" s="14">
        <v>14183.1</v>
      </c>
      <c r="E213" s="29">
        <v>976</v>
      </c>
      <c r="F213" s="29">
        <v>958</v>
      </c>
      <c r="G213" s="16">
        <v>-3.0999999999999999E-3</v>
      </c>
      <c r="H213" s="29">
        <v>711</v>
      </c>
      <c r="I213" s="16">
        <v>0.72799999999999998</v>
      </c>
      <c r="J213" s="29">
        <v>808</v>
      </c>
      <c r="K213" s="17">
        <v>0.84299999999999997</v>
      </c>
      <c r="L213" s="29">
        <v>97</v>
      </c>
      <c r="M213" s="17">
        <v>0.115</v>
      </c>
      <c r="N213" s="44" t="s">
        <v>319</v>
      </c>
    </row>
    <row r="214" spans="1:14" x14ac:dyDescent="0.25">
      <c r="A214" s="52">
        <v>21</v>
      </c>
      <c r="B214" s="13" t="s">
        <v>13</v>
      </c>
      <c r="C214" s="13" t="s">
        <v>202</v>
      </c>
      <c r="D214" s="14">
        <v>4085</v>
      </c>
      <c r="E214" s="28">
        <v>4167</v>
      </c>
      <c r="F214" s="28">
        <v>4415</v>
      </c>
      <c r="G214" s="16">
        <v>9.7000000000000003E-3</v>
      </c>
      <c r="H214" s="28">
        <v>2808</v>
      </c>
      <c r="I214" s="16">
        <v>0.67400000000000004</v>
      </c>
      <c r="J214" s="28">
        <v>3676</v>
      </c>
      <c r="K214" s="17">
        <v>0.83299999999999996</v>
      </c>
      <c r="L214" s="29">
        <v>868</v>
      </c>
      <c r="M214" s="17">
        <v>0.159</v>
      </c>
      <c r="N214" s="44" t="s">
        <v>319</v>
      </c>
    </row>
    <row r="215" spans="1:14" x14ac:dyDescent="0.25">
      <c r="A215" s="52">
        <v>21</v>
      </c>
      <c r="B215" s="13" t="s">
        <v>13</v>
      </c>
      <c r="C215" s="13" t="s">
        <v>203</v>
      </c>
      <c r="D215" s="14">
        <v>28209.4</v>
      </c>
      <c r="E215" s="28">
        <v>4736</v>
      </c>
      <c r="F215" s="28">
        <v>5075</v>
      </c>
      <c r="G215" s="16">
        <v>1.1599999999999999E-2</v>
      </c>
      <c r="H215" s="28">
        <v>3003</v>
      </c>
      <c r="I215" s="16">
        <v>0.63400000000000001</v>
      </c>
      <c r="J215" s="28">
        <v>3867</v>
      </c>
      <c r="K215" s="17">
        <v>0.76200000000000001</v>
      </c>
      <c r="L215" s="29">
        <v>864</v>
      </c>
      <c r="M215" s="17">
        <v>0.128</v>
      </c>
      <c r="N215" s="44" t="s">
        <v>319</v>
      </c>
    </row>
    <row r="216" spans="1:14" x14ac:dyDescent="0.25">
      <c r="A216" s="52">
        <v>21</v>
      </c>
      <c r="B216" s="13" t="s">
        <v>13</v>
      </c>
      <c r="C216" s="13" t="s">
        <v>204</v>
      </c>
      <c r="D216" s="14">
        <v>32570.7</v>
      </c>
      <c r="E216" s="28">
        <v>19492</v>
      </c>
      <c r="F216" s="28">
        <v>20881</v>
      </c>
      <c r="G216" s="16">
        <v>1.15E-2</v>
      </c>
      <c r="H216" s="28">
        <v>11773</v>
      </c>
      <c r="I216" s="16">
        <v>0.60399999999999998</v>
      </c>
      <c r="J216" s="28">
        <v>15555</v>
      </c>
      <c r="K216" s="17">
        <v>0.745</v>
      </c>
      <c r="L216" s="28">
        <v>3782</v>
      </c>
      <c r="M216" s="17">
        <v>0.14099999999999999</v>
      </c>
      <c r="N216" s="44" t="s">
        <v>319</v>
      </c>
    </row>
    <row r="217" spans="1:14" x14ac:dyDescent="0.25">
      <c r="A217" s="52">
        <v>21</v>
      </c>
      <c r="B217" s="13" t="s">
        <v>13</v>
      </c>
      <c r="C217" s="13" t="s">
        <v>205</v>
      </c>
      <c r="D217" s="14">
        <v>6346</v>
      </c>
      <c r="E217" s="28">
        <v>1485</v>
      </c>
      <c r="F217" s="28">
        <v>1428</v>
      </c>
      <c r="G217" s="16">
        <v>-6.4999999999999997E-3</v>
      </c>
      <c r="H217" s="29">
        <v>918</v>
      </c>
      <c r="I217" s="16">
        <v>0.61799999999999999</v>
      </c>
      <c r="J217" s="28">
        <v>1123</v>
      </c>
      <c r="K217" s="17">
        <v>0.78600000000000003</v>
      </c>
      <c r="L217" s="29">
        <v>205</v>
      </c>
      <c r="M217" s="17">
        <v>0.16800000000000001</v>
      </c>
      <c r="N217" s="44" t="s">
        <v>319</v>
      </c>
    </row>
    <row r="218" spans="1:14" x14ac:dyDescent="0.25">
      <c r="A218" s="52">
        <v>21</v>
      </c>
      <c r="B218" s="13" t="s">
        <v>13</v>
      </c>
      <c r="C218" s="13" t="s">
        <v>207</v>
      </c>
      <c r="D218" s="14">
        <v>20410.5</v>
      </c>
      <c r="E218" s="28">
        <v>1052</v>
      </c>
      <c r="F218" s="28">
        <v>1081</v>
      </c>
      <c r="G218" s="16">
        <v>4.4999999999999997E-3</v>
      </c>
      <c r="H218" s="29">
        <v>668</v>
      </c>
      <c r="I218" s="16">
        <v>0.63500000000000001</v>
      </c>
      <c r="J218" s="29">
        <v>913</v>
      </c>
      <c r="K218" s="17">
        <v>0.84499999999999997</v>
      </c>
      <c r="L218" s="29">
        <v>245</v>
      </c>
      <c r="M218" s="17">
        <v>0.21</v>
      </c>
      <c r="N218" s="44" t="s">
        <v>319</v>
      </c>
    </row>
    <row r="219" spans="1:14" ht="25.5" x14ac:dyDescent="0.25">
      <c r="A219" s="52">
        <v>21</v>
      </c>
      <c r="B219" s="13" t="s">
        <v>13</v>
      </c>
      <c r="C219" s="13" t="s">
        <v>38</v>
      </c>
      <c r="D219" s="14">
        <v>19223.8</v>
      </c>
      <c r="E219" s="28">
        <v>1163</v>
      </c>
      <c r="F219" s="28">
        <v>1059</v>
      </c>
      <c r="G219" s="16">
        <v>-1.55E-2</v>
      </c>
      <c r="H219" s="29">
        <v>508</v>
      </c>
      <c r="I219" s="16">
        <v>0.437</v>
      </c>
      <c r="J219" s="29">
        <v>702</v>
      </c>
      <c r="K219" s="19">
        <v>0.66300000000000003</v>
      </c>
      <c r="L219" s="29">
        <v>194</v>
      </c>
      <c r="M219" s="16">
        <v>0.22600000000000001</v>
      </c>
      <c r="N219" s="45" t="s">
        <v>319</v>
      </c>
    </row>
    <row r="220" spans="1:14" x14ac:dyDescent="0.25">
      <c r="A220" s="52">
        <v>21</v>
      </c>
      <c r="B220" s="13" t="s">
        <v>13</v>
      </c>
      <c r="C220" s="13" t="s">
        <v>209</v>
      </c>
      <c r="D220" s="14">
        <v>6002.4</v>
      </c>
      <c r="E220" s="28">
        <v>2784</v>
      </c>
      <c r="F220" s="28">
        <v>2770</v>
      </c>
      <c r="G220" s="16">
        <v>-8.0000000000000004E-4</v>
      </c>
      <c r="H220" s="28">
        <v>1695</v>
      </c>
      <c r="I220" s="16">
        <v>0.60899999999999999</v>
      </c>
      <c r="J220" s="28">
        <v>2153</v>
      </c>
      <c r="K220" s="17">
        <v>0.77700000000000002</v>
      </c>
      <c r="L220" s="29">
        <v>458</v>
      </c>
      <c r="M220" s="17">
        <v>0.16800000000000001</v>
      </c>
      <c r="N220" s="44" t="s">
        <v>319</v>
      </c>
    </row>
    <row r="221" spans="1:14" x14ac:dyDescent="0.25">
      <c r="A221" s="52">
        <v>21</v>
      </c>
      <c r="B221" s="13" t="s">
        <v>13</v>
      </c>
      <c r="C221" s="13" t="s">
        <v>211</v>
      </c>
      <c r="D221" s="14">
        <v>8054.8</v>
      </c>
      <c r="E221" s="28">
        <v>7548</v>
      </c>
      <c r="F221" s="28">
        <v>8493</v>
      </c>
      <c r="G221" s="16">
        <v>1.9900000000000001E-2</v>
      </c>
      <c r="H221" s="28">
        <v>4584</v>
      </c>
      <c r="I221" s="16">
        <v>0.60699999999999998</v>
      </c>
      <c r="J221" s="28">
        <v>6231</v>
      </c>
      <c r="K221" s="17">
        <v>0.73399999999999999</v>
      </c>
      <c r="L221" s="28">
        <v>1647</v>
      </c>
      <c r="M221" s="17">
        <v>0.126</v>
      </c>
      <c r="N221" s="44" t="s">
        <v>319</v>
      </c>
    </row>
    <row r="222" spans="1:14" x14ac:dyDescent="0.25">
      <c r="A222" s="52">
        <v>21</v>
      </c>
      <c r="B222" s="13" t="s">
        <v>13</v>
      </c>
      <c r="C222" s="13" t="s">
        <v>212</v>
      </c>
      <c r="D222" s="14">
        <v>17265.5</v>
      </c>
      <c r="E222" s="28">
        <v>3847</v>
      </c>
      <c r="F222" s="28">
        <v>4602</v>
      </c>
      <c r="G222" s="16">
        <v>3.0300000000000001E-2</v>
      </c>
      <c r="H222" s="28">
        <v>2355</v>
      </c>
      <c r="I222" s="16">
        <v>0.61199999999999999</v>
      </c>
      <c r="J222" s="28">
        <v>3566</v>
      </c>
      <c r="K222" s="17">
        <v>0.77500000000000002</v>
      </c>
      <c r="L222" s="28">
        <v>1211</v>
      </c>
      <c r="M222" s="17">
        <v>0.16300000000000001</v>
      </c>
      <c r="N222" s="44" t="s">
        <v>319</v>
      </c>
    </row>
    <row r="223" spans="1:14" x14ac:dyDescent="0.25">
      <c r="A223" s="52">
        <v>21</v>
      </c>
      <c r="B223" s="13" t="s">
        <v>13</v>
      </c>
      <c r="C223" s="13" t="s">
        <v>213</v>
      </c>
      <c r="D223" s="14">
        <v>2635.5</v>
      </c>
      <c r="E223" s="28">
        <v>5040</v>
      </c>
      <c r="F223" s="28">
        <v>5545</v>
      </c>
      <c r="G223" s="16">
        <v>1.6E-2</v>
      </c>
      <c r="H223" s="28">
        <v>3407</v>
      </c>
      <c r="I223" s="16">
        <v>0.67600000000000005</v>
      </c>
      <c r="J223" s="28">
        <v>4343</v>
      </c>
      <c r="K223" s="17">
        <v>0.78300000000000003</v>
      </c>
      <c r="L223" s="29">
        <v>936</v>
      </c>
      <c r="M223" s="17">
        <v>0.107</v>
      </c>
      <c r="N223" s="44" t="s">
        <v>319</v>
      </c>
    </row>
    <row r="224" spans="1:14" x14ac:dyDescent="0.25">
      <c r="A224" s="52">
        <v>21</v>
      </c>
      <c r="B224" s="13" t="s">
        <v>13</v>
      </c>
      <c r="C224" s="13" t="s">
        <v>214</v>
      </c>
      <c r="D224" s="14">
        <v>12818.6</v>
      </c>
      <c r="E224" s="28">
        <v>14095</v>
      </c>
      <c r="F224" s="28">
        <v>16590</v>
      </c>
      <c r="G224" s="16">
        <v>2.75E-2</v>
      </c>
      <c r="H224" s="28">
        <v>8904</v>
      </c>
      <c r="I224" s="16">
        <v>0.63200000000000001</v>
      </c>
      <c r="J224" s="28">
        <v>12147</v>
      </c>
      <c r="K224" s="17">
        <v>0.73199999999999998</v>
      </c>
      <c r="L224" s="28">
        <v>3243</v>
      </c>
      <c r="M224" s="17">
        <v>0.1</v>
      </c>
      <c r="N224" s="44" t="s">
        <v>319</v>
      </c>
    </row>
    <row r="225" spans="1:14" x14ac:dyDescent="0.25">
      <c r="A225" s="52">
        <v>21</v>
      </c>
      <c r="B225" s="13" t="s">
        <v>13</v>
      </c>
      <c r="C225" s="13" t="s">
        <v>218</v>
      </c>
      <c r="D225" s="14">
        <v>38300.400000000001</v>
      </c>
      <c r="E225" s="28">
        <v>6361</v>
      </c>
      <c r="F225" s="28">
        <v>6679</v>
      </c>
      <c r="G225" s="16">
        <v>8.2000000000000007E-3</v>
      </c>
      <c r="H225" s="28">
        <v>4036</v>
      </c>
      <c r="I225" s="16">
        <v>0.63400000000000001</v>
      </c>
      <c r="J225" s="28">
        <v>5134</v>
      </c>
      <c r="K225" s="17">
        <v>0.76900000000000002</v>
      </c>
      <c r="L225" s="28">
        <v>1098</v>
      </c>
      <c r="M225" s="17">
        <v>0.13400000000000001</v>
      </c>
      <c r="N225" s="44" t="s">
        <v>319</v>
      </c>
    </row>
    <row r="226" spans="1:14" x14ac:dyDescent="0.25">
      <c r="A226" s="52">
        <v>21</v>
      </c>
      <c r="B226" s="13" t="s">
        <v>13</v>
      </c>
      <c r="C226" s="13" t="s">
        <v>219</v>
      </c>
      <c r="D226" s="14">
        <v>2129.3000000000002</v>
      </c>
      <c r="E226" s="28">
        <v>3743</v>
      </c>
      <c r="F226" s="28">
        <v>4022</v>
      </c>
      <c r="G226" s="16">
        <v>1.21E-2</v>
      </c>
      <c r="H226" s="28">
        <v>2641</v>
      </c>
      <c r="I226" s="16">
        <v>0.70599999999999996</v>
      </c>
      <c r="J226" s="29" t="s">
        <v>273</v>
      </c>
      <c r="K226" s="17">
        <v>0.83799999999999997</v>
      </c>
      <c r="L226" s="29">
        <v>729</v>
      </c>
      <c r="M226" s="17">
        <v>0.13200000000000001</v>
      </c>
      <c r="N226" s="44" t="s">
        <v>319</v>
      </c>
    </row>
    <row r="227" spans="1:14" x14ac:dyDescent="0.25">
      <c r="A227" s="52">
        <v>21</v>
      </c>
      <c r="B227" s="13" t="s">
        <v>13</v>
      </c>
      <c r="C227" s="13" t="s">
        <v>221</v>
      </c>
      <c r="D227" s="14">
        <v>28685.1</v>
      </c>
      <c r="E227" s="28">
        <v>12920</v>
      </c>
      <c r="F227" s="28">
        <v>14084</v>
      </c>
      <c r="G227" s="16">
        <v>1.4500000000000001E-2</v>
      </c>
      <c r="H227" s="28">
        <v>8526</v>
      </c>
      <c r="I227" s="16">
        <v>0.66</v>
      </c>
      <c r="J227" s="28">
        <v>11376</v>
      </c>
      <c r="K227" s="17">
        <v>0.80800000000000005</v>
      </c>
      <c r="L227" s="29" t="s">
        <v>287</v>
      </c>
      <c r="M227" s="17">
        <v>0.14799999999999999</v>
      </c>
      <c r="N227" s="44" t="s">
        <v>319</v>
      </c>
    </row>
    <row r="228" spans="1:14" x14ac:dyDescent="0.25">
      <c r="A228" s="52">
        <v>21</v>
      </c>
      <c r="B228" s="13" t="s">
        <v>13</v>
      </c>
      <c r="C228" s="13" t="s">
        <v>222</v>
      </c>
      <c r="D228" s="14">
        <v>17775.3</v>
      </c>
      <c r="E228" s="28">
        <v>8602</v>
      </c>
      <c r="F228" s="28">
        <v>9532</v>
      </c>
      <c r="G228" s="16">
        <v>1.7299999999999999E-2</v>
      </c>
      <c r="H228" s="28">
        <v>6022</v>
      </c>
      <c r="I228" s="16">
        <v>0.7</v>
      </c>
      <c r="J228" s="28">
        <v>7675</v>
      </c>
      <c r="K228" s="17">
        <v>0.80500000000000005</v>
      </c>
      <c r="L228" s="28">
        <v>1653</v>
      </c>
      <c r="M228" s="17">
        <v>0.105</v>
      </c>
      <c r="N228" s="44" t="s">
        <v>319</v>
      </c>
    </row>
    <row r="229" spans="1:14" x14ac:dyDescent="0.25">
      <c r="A229" s="52">
        <v>21</v>
      </c>
      <c r="B229" s="13" t="s">
        <v>13</v>
      </c>
      <c r="C229" s="13" t="s">
        <v>224</v>
      </c>
      <c r="D229" s="14">
        <v>2940.4</v>
      </c>
      <c r="E229" s="28">
        <v>3176</v>
      </c>
      <c r="F229" s="28">
        <v>3485</v>
      </c>
      <c r="G229" s="16">
        <v>1.5599999999999999E-2</v>
      </c>
      <c r="H229" s="28">
        <v>2177</v>
      </c>
      <c r="I229" s="16">
        <v>0.68500000000000005</v>
      </c>
      <c r="J229" s="28">
        <v>2941</v>
      </c>
      <c r="K229" s="17">
        <v>0.84399999999999997</v>
      </c>
      <c r="L229" s="29">
        <v>764</v>
      </c>
      <c r="M229" s="17">
        <v>0.158</v>
      </c>
      <c r="N229" s="44" t="s">
        <v>319</v>
      </c>
    </row>
    <row r="230" spans="1:14" x14ac:dyDescent="0.25">
      <c r="A230" s="52">
        <v>21</v>
      </c>
      <c r="B230" s="13" t="s">
        <v>13</v>
      </c>
      <c r="C230" s="13" t="s">
        <v>225</v>
      </c>
      <c r="D230" s="14">
        <v>2114</v>
      </c>
      <c r="E230" s="28">
        <v>1769</v>
      </c>
      <c r="F230" s="28">
        <v>1816</v>
      </c>
      <c r="G230" s="16">
        <v>4.4000000000000003E-3</v>
      </c>
      <c r="H230" s="28">
        <v>1175</v>
      </c>
      <c r="I230" s="16">
        <v>0.66400000000000003</v>
      </c>
      <c r="J230" s="28">
        <v>1462</v>
      </c>
      <c r="K230" s="17">
        <v>0.80500000000000005</v>
      </c>
      <c r="L230" s="29">
        <v>287</v>
      </c>
      <c r="M230" s="17">
        <v>0.14099999999999999</v>
      </c>
      <c r="N230" s="44" t="s">
        <v>319</v>
      </c>
    </row>
  </sheetData>
  <autoFilter ref="A13:N230">
    <sortState ref="A89:N230">
      <sortCondition ref="C13:C230"/>
    </sortState>
  </autoFilter>
  <mergeCells count="5">
    <mergeCell ref="A5:F5"/>
    <mergeCell ref="A6:J11"/>
    <mergeCell ref="D1:I1"/>
    <mergeCell ref="D2:I2"/>
    <mergeCell ref="D3:I3"/>
  </mergeCells>
  <printOptions horizontalCentered="1"/>
  <pageMargins left="0.31496062992125984" right="0.31496062992125984" top="2.2834645669291338" bottom="0.78740157480314965" header="0.31496062992125984" footer="0.31496062992125984"/>
  <pageSetup paperSize="239" scale="5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DEL </vt:lpstr>
      <vt:lpstr>DEF </vt:lpstr>
      <vt:lpstr>Mpios</vt:lpstr>
      <vt:lpstr>Mpios!Títulos_a_imprimir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ORTIZ GUTIERREZ DIANA CAROLINA</dc:creator>
  <cp:lastModifiedBy>MENDOZA OVIEDO JOSE LUIS</cp:lastModifiedBy>
  <cp:lastPrinted>2019-02-15T19:57:29Z</cp:lastPrinted>
  <dcterms:created xsi:type="dcterms:W3CDTF">2019-01-18T19:43:58Z</dcterms:created>
  <dcterms:modified xsi:type="dcterms:W3CDTF">2019-02-15T19:57:49Z</dcterms:modified>
</cp:coreProperties>
</file>